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БЮДЖЕТА'!$A$16:$F$483</definedName>
    <definedName name="_xlnm.Print_Titles" localSheetId="0">'БЕЗ УЧЕТА СЧЕТОВ БЮДЖЕТА'!$16:$16</definedName>
  </definedNames>
  <calcPr fullCalcOnLoad="1"/>
</workbook>
</file>

<file path=xl/sharedStrings.xml><?xml version="1.0" encoding="utf-8"?>
<sst xmlns="http://schemas.openxmlformats.org/spreadsheetml/2006/main" count="1901" uniqueCount="391">
  <si>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</si>
  <si>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</si>
  <si>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</si>
  <si>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</si>
  <si>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</si>
  <si>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</si>
  <si>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</si>
  <si>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</si>
  <si>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</si>
  <si>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</si>
  <si>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</si>
  <si>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</si>
  <si>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</si>
  <si>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</si>
  <si>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</si>
  <si>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</si>
  <si>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</si>
  <si>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</si>
  <si>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</si>
  <si>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</si>
  <si>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</si>
  <si>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</si>
  <si>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</si>
  <si>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</si>
  <si>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</si>
  <si>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</si>
  <si>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</si>
  <si>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</si>
  <si>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</si>
  <si>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</si>
  <si>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</si>
  <si>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</si>
  <si>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</si>
  <si>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</si>
  <si>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</si>
  <si>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</si>
  <si>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</si>
  <si>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</si>
  <si>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</si>
  <si>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</si>
  <si>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</si>
  <si>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</si>
  <si>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</si>
  <si>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</si>
  <si>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</si>
  <si>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</si>
  <si>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</si>
  <si>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</si>
  <si>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</si>
  <si>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</si>
  <si>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</si>
  <si>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</si>
  <si>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</si>
  <si>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</si>
  <si>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</si>
  <si>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</si>
  <si>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</si>
  <si>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</si>
  <si>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</si>
  <si>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</si>
  <si>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</si>
  <si>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</si>
  <si>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</si>
  <si>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</si>
  <si>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</si>
  <si>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</si>
  <si>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</si>
  <si>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</si>
  <si>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</si>
  <si>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</si>
  <si>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</si>
  <si>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</si>
  <si>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</si>
  <si>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</si>
  <si>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</si>
  <si>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</si>
  <si>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</si>
  <si>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</si>
  <si>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</si>
  <si>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</si>
  <si>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</si>
  <si>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</si>
  <si>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</si>
  <si>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</si>
  <si>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</si>
  <si>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</si>
  <si>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</si>
  <si>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</si>
  <si>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</si>
  <si>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</si>
  <si>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</si>
  <si>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</si>
  <si>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</si>
  <si>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</si>
  <si>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</si>
  <si>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</si>
  <si>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</si>
  <si>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</si>
  <si>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</si>
  <si>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</si>
  <si>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</si>
  <si>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</si>
  <si>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</si>
  <si>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</si>
  <si>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</si>
  <si>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</si>
  <si>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</si>
  <si>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</si>
  <si>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</si>
  <si>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</si>
  <si>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</si>
  <si>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</si>
  <si>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</si>
  <si>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</si>
  <si>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</si>
  <si>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</si>
  <si>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</si>
  <si>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</si>
  <si>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</si>
  <si>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</si>
  <si>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</si>
  <si>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</si>
  <si>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</si>
  <si>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</si>
  <si>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</si>
  <si>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810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</si>
  <si>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</si>
  <si>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</si>
  <si>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</si>
  <si>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</si>
  <si>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</si>
  <si>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</si>
  <si>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</si>
  <si>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</si>
  <si>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</si>
  <si>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</si>
  <si>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</si>
  <si>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</si>
  <si>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</si>
  <si>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</si>
  <si>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</si>
  <si>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</si>
  <si>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</si>
  <si>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</si>
  <si>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</si>
  <si>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</si>
  <si>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</si>
  <si>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</si>
  <si>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</si>
  <si>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Мероприятия непрограммных направлений деятельности органов муниципальной власти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</si>
  <si>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</si>
  <si>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</si>
  <si>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</si>
  <si>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</si>
  <si>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</si>
  <si>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</si>
  <si>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</si>
  <si>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</si>
  <si>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</si>
  <si>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</si>
  <si>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</si>
  <si>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</si>
  <si>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9999301</t>
  </si>
  <si>
    <t>Обеспечение деятельности комиссий по делам несовершеннолетних и защите их прав</t>
  </si>
  <si>
    <t>9999310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</si>
  <si>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</si>
  <si>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</si>
  <si>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</si>
  <si>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</si>
  <si>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0700060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</si>
  <si>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</si>
  <si>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</si>
  <si>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</si>
  <si>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</si>
  <si>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</si>
  <si>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</si>
  <si>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</si>
  <si>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</si>
  <si>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</si>
  <si>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</si>
  <si>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</si>
  <si>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</si>
  <si>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</si>
  <si>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</si>
  <si>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</si>
  <si>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</si>
  <si>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</si>
  <si>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</si>
  <si>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</si>
  <si>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</si>
  <si>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</si>
  <si>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</si>
  <si>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</si>
  <si>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</si>
  <si>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</si>
  <si>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</si>
  <si>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0300000</t>
  </si>
  <si>
    <t>0320000</t>
  </si>
  <si>
    <t>Обеспечение деятельности районных бюджетных муниципальных учреждений</t>
  </si>
  <si>
    <t>0320169</t>
  </si>
  <si>
    <t>0321169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</si>
  <si>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</si>
  <si>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</si>
  <si>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</si>
  <si>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0340000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</si>
  <si>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</si>
  <si>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</si>
  <si>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</si>
  <si>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</si>
  <si>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</si>
  <si>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</si>
  <si>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</si>
  <si>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</si>
  <si>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</si>
  <si>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</si>
  <si>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0200000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</si>
  <si>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</si>
  <si>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</si>
  <si>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</si>
  <si>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</si>
  <si>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</si>
  <si>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</si>
  <si>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</si>
  <si>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</si>
  <si>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</si>
  <si>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</si>
  <si>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</si>
  <si>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</si>
  <si>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</si>
  <si>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МП "Программа развития культуры ММР"</t>
  </si>
  <si>
    <t>1600000</t>
  </si>
  <si>
    <t>Мероприятия администрации Михайловского муниципального района по развитию культуры ММР</t>
  </si>
  <si>
    <t>1610000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</si>
  <si>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</si>
  <si>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</si>
  <si>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</si>
  <si>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</si>
  <si>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</si>
  <si>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1628169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</si>
  <si>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</si>
  <si>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</si>
  <si>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1200000</t>
  </si>
  <si>
    <t>1200060</t>
  </si>
  <si>
    <t>Мероприятия администрации Михайловского муниципального района по молодежной политике</t>
  </si>
  <si>
    <t>1300000</t>
  </si>
  <si>
    <t>1300060</t>
  </si>
  <si>
    <t>Мероприятия администрации Михайловского муниципального района по поддержке юных талантов</t>
  </si>
  <si>
    <t>1400000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</si>
  <si>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</si>
  <si>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</si>
  <si>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</si>
  <si>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</si>
  <si>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0100064</t>
  </si>
  <si>
    <t>Субсидии из районного бюджета гражданам на приобретение жилья</t>
  </si>
  <si>
    <t>МП"Устойчивое развитие сельских территорий"</t>
  </si>
  <si>
    <t>0900064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</si>
  <si>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</si>
  <si>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</si>
  <si>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</si>
  <si>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</si>
  <si>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</si>
  <si>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</si>
  <si>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0500000</t>
  </si>
  <si>
    <t>0500060</t>
  </si>
  <si>
    <t>1500000</t>
  </si>
  <si>
    <t>1500060</t>
  </si>
  <si>
    <t>Мероприятия администрации Михайловского муниципального района по развитию физической культуры и спорта ММР</t>
  </si>
  <si>
    <t>1500062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</si>
  <si>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</si>
  <si>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</si>
  <si>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</si>
  <si>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</si>
  <si>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</si>
  <si>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</si>
  <si>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</si>
  <si>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</si>
  <si>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</si>
  <si>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</si>
  <si>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</si>
  <si>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</si>
  <si>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</si>
  <si>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9990650</t>
  </si>
  <si>
    <t>999065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</si>
  <si>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</si>
  <si>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</si>
  <si>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</si>
  <si>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9990930</t>
  </si>
  <si>
    <t>Расходы, связанные с созданием многофункционального центра по предоставлению государственных (муниципальных) услуг</t>
  </si>
  <si>
    <t>0600060</t>
  </si>
  <si>
    <t>0600061</t>
  </si>
  <si>
    <t>0600000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</si>
  <si>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</si>
  <si>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</si>
  <si>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</si>
  <si>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</si>
  <si>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</si>
  <si>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</si>
  <si>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</si>
  <si>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</si>
  <si>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</si>
  <si>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</si>
  <si>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</si>
  <si>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</si>
  <si>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</si>
  <si>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</si>
  <si>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1109239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</si>
  <si>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</si>
  <si>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</si>
  <si>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0809230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</si>
  <si>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</si>
  <si>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</si>
  <si>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</si>
  <si>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районного бюджета на 2015 год по разделам, подразделам, целевым статьям и видам расходов в соответствии с бюджетной классификацией РФ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</si>
  <si>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</si>
  <si>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</si>
  <si>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</si>
  <si>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</si>
  <si>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</si>
  <si>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</si>
  <si>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</si>
  <si>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9999304</t>
  </si>
  <si>
    <t>1900060</t>
  </si>
  <si>
    <t>1900000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</si>
  <si>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</si>
  <si>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</si>
  <si>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0347169</t>
  </si>
  <si>
    <t>Организация ритуальных услуг и содержание мест захоронения</t>
  </si>
  <si>
    <t>9990068</t>
  </si>
  <si>
    <t>0501</t>
  </si>
  <si>
    <t>9990070</t>
  </si>
  <si>
    <t>Содержание муниципального жилого фонда</t>
  </si>
  <si>
    <t>Жилищное хозяйство</t>
  </si>
  <si>
    <t>1100061</t>
  </si>
  <si>
    <t>1100062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</si>
  <si>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</si>
  <si>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</si>
  <si>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"Приложение 10 к решению Думы</t>
  </si>
  <si>
    <t>№ 596  от 25.12.2014г."</t>
  </si>
  <si>
    <t>№ _____  от ___________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</si>
  <si>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</si>
  <si>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</si>
  <si>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</si>
  <si>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</si>
  <si>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</si>
  <si>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</si>
  <si>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</si>
  <si>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</si>
  <si>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</si>
  <si>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</si>
  <si>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</si>
  <si>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</si>
  <si>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</si>
  <si>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</si>
  <si>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</si>
  <si>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</si>
  <si>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</si>
  <si>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</si>
  <si>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МДС"Доступная среда для инвалидов ММР"</t>
  </si>
  <si>
    <t>МП"Развитие физической культуры и спорта ММР "</t>
  </si>
  <si>
    <t>Иные выплаты населению</t>
  </si>
  <si>
    <t>1621169</t>
  </si>
  <si>
    <t>800</t>
  </si>
  <si>
    <t>880</t>
  </si>
  <si>
    <t>Иные бюджетные ассигнования</t>
  </si>
  <si>
    <t>Специальные расходы</t>
  </si>
  <si>
    <t>9905224</t>
  </si>
  <si>
    <t>9905254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</si>
  <si>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</si>
  <si>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9999218</t>
  </si>
  <si>
    <t>Расходы на мероприятия по созданию многофункционального центра по предоставлению государственных (муниципальных) услуг</t>
  </si>
  <si>
    <t>9990071</t>
  </si>
  <si>
    <t>Обеспечение деятельности бюджетного учреждения по предоставлению государственных (муниципальных) услуг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</si>
  <si>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</si>
  <si>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</si>
  <si>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</si>
  <si>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1900061</t>
  </si>
  <si>
    <t xml:space="preserve">Противопожарная безопасность в бюджетных общеобразовательных муниципальных учреждениях </t>
  </si>
  <si>
    <t>0344169</t>
  </si>
  <si>
    <t>9995392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</si>
  <si>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</si>
  <si>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</si>
  <si>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1625144</t>
  </si>
  <si>
    <t>Благоустройство пришкольных территорий</t>
  </si>
  <si>
    <t>0319242</t>
  </si>
  <si>
    <t>Приложение 3 к решению Думы</t>
  </si>
  <si>
    <t>Субсидии из федерального бюджета на поддержку развития малого и среднего предпринимательства</t>
  </si>
  <si>
    <t>0805064</t>
  </si>
  <si>
    <t>Субсидии из федерального бюджета гражданам на приобретение жилья</t>
  </si>
  <si>
    <t>0105020</t>
  </si>
  <si>
    <t>Субсидии из краевого бюджета гражданам на приобретение жилья</t>
  </si>
  <si>
    <t>0109216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</si>
</sst>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8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8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left" vertical="top" wrapText="1"/>
    </xf>
    <xf numFmtId="49" fontId="8" fillId="38" borderId="10" xfId="0" applyNumberFormat="1" applyFont="1" applyFill="1" applyBorder="1" applyAlignment="1">
      <alignment horizontal="center" vertical="center" shrinkToFit="1"/>
    </xf>
    <xf numFmtId="4" fontId="8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4" fillId="38" borderId="0" xfId="0" applyFont="1" applyFill="1" applyAlignment="1">
      <alignment wrapText="1"/>
    </xf>
    <xf numFmtId="169" fontId="8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8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8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85"/>
  <sheetViews>
    <sheetView showGridLines="0" tabSelected="1" zoomScalePageLayoutView="0" workbookViewId="0" topLeftCell="A475">
      <selection activeCell="F244" sqref="F244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0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16384" width="9.125" style="2" customWidth="1"/>
  </cols>
  <sheetData>
    <row r="2" spans="2:23" ht="18.75">
      <c r="B2" s="104" t="s">
        <v>384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2:23" ht="18.75">
      <c r="B3" s="109" t="s">
        <v>94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</row>
    <row r="4" spans="2:22" ht="18.75">
      <c r="B4" s="25" t="s">
        <v>93</v>
      </c>
      <c r="C4" s="104" t="s">
        <v>338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</row>
    <row r="7" spans="2:24" ht="18.75">
      <c r="B7" s="104" t="s">
        <v>336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25"/>
    </row>
    <row r="8" spans="2:24" ht="18.75" customHeight="1">
      <c r="B8" s="109" t="s">
        <v>94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26"/>
    </row>
    <row r="9" spans="2:22" ht="18.75">
      <c r="B9" s="25" t="s">
        <v>93</v>
      </c>
      <c r="C9" s="104" t="s">
        <v>337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</row>
    <row r="13" spans="1:22" ht="30.75" customHeight="1">
      <c r="A13" s="110" t="s">
        <v>48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</row>
    <row r="14" spans="1:22" ht="57" customHeight="1">
      <c r="A14" s="108" t="s">
        <v>312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</row>
    <row r="15" spans="1:22" ht="15.75">
      <c r="A15" s="107" t="s">
        <v>68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</row>
    <row r="16" spans="1:22" ht="30">
      <c r="A16" s="4" t="s">
        <v>0</v>
      </c>
      <c r="B16" s="4" t="s">
        <v>1</v>
      </c>
      <c r="C16" s="4" t="s">
        <v>2</v>
      </c>
      <c r="D16" s="4" t="s">
        <v>3</v>
      </c>
      <c r="E16" s="4" t="s">
        <v>4</v>
      </c>
      <c r="F16" s="4" t="s">
        <v>26</v>
      </c>
      <c r="G16" s="4" t="s">
        <v>26</v>
      </c>
      <c r="H16" s="4" t="s">
        <v>26</v>
      </c>
      <c r="I16" s="4" t="s">
        <v>26</v>
      </c>
      <c r="J16" s="4" t="s">
        <v>26</v>
      </c>
      <c r="K16" s="4" t="s">
        <v>26</v>
      </c>
      <c r="L16" s="4" t="s">
        <v>26</v>
      </c>
      <c r="M16" s="4" t="s">
        <v>26</v>
      </c>
      <c r="N16" s="4" t="s">
        <v>26</v>
      </c>
      <c r="O16" s="4" t="s">
        <v>26</v>
      </c>
      <c r="P16" s="4" t="s">
        <v>26</v>
      </c>
      <c r="Q16" s="4" t="s">
        <v>26</v>
      </c>
      <c r="R16" s="4" t="s">
        <v>26</v>
      </c>
      <c r="S16" s="4" t="s">
        <v>26</v>
      </c>
      <c r="T16" s="4" t="s">
        <v>26</v>
      </c>
      <c r="U16" s="4" t="s">
        <v>26</v>
      </c>
      <c r="V16" s="4" t="s">
        <v>26</v>
      </c>
    </row>
    <row r="17" spans="1:22" ht="18.75" customHeight="1" outlineLevel="2">
      <c r="A17" s="16" t="s">
        <v>64</v>
      </c>
      <c r="B17" s="17" t="s">
        <v>63</v>
      </c>
      <c r="C17" s="17" t="s">
        <v>6</v>
      </c>
      <c r="D17" s="17" t="s">
        <v>5</v>
      </c>
      <c r="E17" s="17"/>
      <c r="F17" s="87">
        <f>F18+F25+F47+F66+F82+F87+F60+F76</f>
        <v>77743.11864</v>
      </c>
      <c r="G17" s="18" t="e">
        <f>G18+G25+G47+#REF!+G66+#REF!+G82+G87+#REF!</f>
        <v>#REF!</v>
      </c>
      <c r="H17" s="18" t="e">
        <f>H18+H25+H47+#REF!+H66+#REF!+H82+H87+#REF!</f>
        <v>#REF!</v>
      </c>
      <c r="I17" s="18" t="e">
        <f>I18+I25+I47+#REF!+I66+#REF!+I82+I87+#REF!</f>
        <v>#REF!</v>
      </c>
      <c r="J17" s="18" t="e">
        <f>J18+J25+J47+#REF!+J66+#REF!+J82+J87+#REF!</f>
        <v>#REF!</v>
      </c>
      <c r="K17" s="18" t="e">
        <f>K18+K25+K47+#REF!+K66+#REF!+K82+K87+#REF!</f>
        <v>#REF!</v>
      </c>
      <c r="L17" s="18" t="e">
        <f>L18+L25+L47+#REF!+L66+#REF!+L82+L87+#REF!</f>
        <v>#REF!</v>
      </c>
      <c r="M17" s="18" t="e">
        <f>M18+M25+M47+#REF!+M66+#REF!+M82+M87+#REF!</f>
        <v>#REF!</v>
      </c>
      <c r="N17" s="18" t="e">
        <f>N18+N25+N47+#REF!+N66+#REF!+N82+N87+#REF!</f>
        <v>#REF!</v>
      </c>
      <c r="O17" s="18" t="e">
        <f>O18+O25+O47+#REF!+O66+#REF!+O82+O87+#REF!</f>
        <v>#REF!</v>
      </c>
      <c r="P17" s="18" t="e">
        <f>P18+P25+P47+#REF!+P66+#REF!+P82+P87+#REF!</f>
        <v>#REF!</v>
      </c>
      <c r="Q17" s="18" t="e">
        <f>Q18+Q25+Q47+#REF!+Q66+#REF!+Q82+Q87+#REF!</f>
        <v>#REF!</v>
      </c>
      <c r="R17" s="18" t="e">
        <f>R18+R25+R47+#REF!+R66+#REF!+R82+R87+#REF!</f>
        <v>#REF!</v>
      </c>
      <c r="S17" s="18" t="e">
        <f>S18+S25+S47+#REF!+S66+#REF!+S82+S87+#REF!</f>
        <v>#REF!</v>
      </c>
      <c r="T17" s="18" t="e">
        <f>T18+T25+T47+#REF!+T66+#REF!+T82+T87+#REF!</f>
        <v>#REF!</v>
      </c>
      <c r="U17" s="18" t="e">
        <f>U18+U25+U47+#REF!+U66+#REF!+U82+U87+#REF!</f>
        <v>#REF!</v>
      </c>
      <c r="V17" s="18" t="e">
        <f>V18+V25+V47+#REF!+V66+#REF!+V82+V87+#REF!</f>
        <v>#REF!</v>
      </c>
    </row>
    <row r="18" spans="1:22" s="33" customFormat="1" ht="33" customHeight="1" outlineLevel="3">
      <c r="A18" s="29" t="s">
        <v>27</v>
      </c>
      <c r="B18" s="31" t="s">
        <v>7</v>
      </c>
      <c r="C18" s="31" t="s">
        <v>6</v>
      </c>
      <c r="D18" s="31" t="s">
        <v>5</v>
      </c>
      <c r="E18" s="31"/>
      <c r="F18" s="32">
        <f>F19</f>
        <v>1980.22</v>
      </c>
      <c r="G18" s="32">
        <f aca="true" t="shared" si="0" ref="G18:V18">G19</f>
        <v>1204.8</v>
      </c>
      <c r="H18" s="32">
        <f t="shared" si="0"/>
        <v>1204.8</v>
      </c>
      <c r="I18" s="32">
        <f t="shared" si="0"/>
        <v>1204.8</v>
      </c>
      <c r="J18" s="32">
        <f t="shared" si="0"/>
        <v>1204.8</v>
      </c>
      <c r="K18" s="32">
        <f t="shared" si="0"/>
        <v>1204.8</v>
      </c>
      <c r="L18" s="32">
        <f t="shared" si="0"/>
        <v>1204.8</v>
      </c>
      <c r="M18" s="32">
        <f t="shared" si="0"/>
        <v>1204.8</v>
      </c>
      <c r="N18" s="32">
        <f t="shared" si="0"/>
        <v>1204.8</v>
      </c>
      <c r="O18" s="32">
        <f t="shared" si="0"/>
        <v>1204.8</v>
      </c>
      <c r="P18" s="32">
        <f t="shared" si="0"/>
        <v>1204.8</v>
      </c>
      <c r="Q18" s="32">
        <f t="shared" si="0"/>
        <v>1204.8</v>
      </c>
      <c r="R18" s="32">
        <f t="shared" si="0"/>
        <v>1204.8</v>
      </c>
      <c r="S18" s="32">
        <f t="shared" si="0"/>
        <v>1204.8</v>
      </c>
      <c r="T18" s="32">
        <f t="shared" si="0"/>
        <v>1204.8</v>
      </c>
      <c r="U18" s="32">
        <f t="shared" si="0"/>
        <v>1204.8</v>
      </c>
      <c r="V18" s="32">
        <f t="shared" si="0"/>
        <v>1204.8</v>
      </c>
    </row>
    <row r="19" spans="1:22" ht="34.5" customHeight="1" outlineLevel="3">
      <c r="A19" s="22" t="s">
        <v>144</v>
      </c>
      <c r="B19" s="12" t="s">
        <v>7</v>
      </c>
      <c r="C19" s="12" t="s">
        <v>145</v>
      </c>
      <c r="D19" s="12" t="s">
        <v>5</v>
      </c>
      <c r="E19" s="12"/>
      <c r="F19" s="13">
        <f>F20</f>
        <v>1980.22</v>
      </c>
      <c r="G19" s="13">
        <f aca="true" t="shared" si="1" ref="G19:V19">G21</f>
        <v>1204.8</v>
      </c>
      <c r="H19" s="13">
        <f t="shared" si="1"/>
        <v>1204.8</v>
      </c>
      <c r="I19" s="13">
        <f t="shared" si="1"/>
        <v>1204.8</v>
      </c>
      <c r="J19" s="13">
        <f t="shared" si="1"/>
        <v>1204.8</v>
      </c>
      <c r="K19" s="13">
        <f t="shared" si="1"/>
        <v>1204.8</v>
      </c>
      <c r="L19" s="13">
        <f t="shared" si="1"/>
        <v>1204.8</v>
      </c>
      <c r="M19" s="13">
        <f t="shared" si="1"/>
        <v>1204.8</v>
      </c>
      <c r="N19" s="13">
        <f t="shared" si="1"/>
        <v>1204.8</v>
      </c>
      <c r="O19" s="13">
        <f t="shared" si="1"/>
        <v>1204.8</v>
      </c>
      <c r="P19" s="13">
        <f t="shared" si="1"/>
        <v>1204.8</v>
      </c>
      <c r="Q19" s="13">
        <f t="shared" si="1"/>
        <v>1204.8</v>
      </c>
      <c r="R19" s="13">
        <f t="shared" si="1"/>
        <v>1204.8</v>
      </c>
      <c r="S19" s="13">
        <f t="shared" si="1"/>
        <v>1204.8</v>
      </c>
      <c r="T19" s="13">
        <f t="shared" si="1"/>
        <v>1204.8</v>
      </c>
      <c r="U19" s="13">
        <f t="shared" si="1"/>
        <v>1204.8</v>
      </c>
      <c r="V19" s="13">
        <f t="shared" si="1"/>
        <v>1204.8</v>
      </c>
    </row>
    <row r="20" spans="1:22" ht="35.25" customHeight="1" outlineLevel="3">
      <c r="A20" s="22" t="s">
        <v>149</v>
      </c>
      <c r="B20" s="12" t="s">
        <v>7</v>
      </c>
      <c r="C20" s="12" t="s">
        <v>146</v>
      </c>
      <c r="D20" s="12" t="s">
        <v>5</v>
      </c>
      <c r="E20" s="12"/>
      <c r="F20" s="13">
        <f>F21</f>
        <v>1980.22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5.75" outlineLevel="4">
      <c r="A21" s="56" t="s">
        <v>147</v>
      </c>
      <c r="B21" s="19" t="s">
        <v>7</v>
      </c>
      <c r="C21" s="19" t="s">
        <v>148</v>
      </c>
      <c r="D21" s="19" t="s">
        <v>5</v>
      </c>
      <c r="E21" s="19"/>
      <c r="F21" s="20">
        <f>F22</f>
        <v>1980.22</v>
      </c>
      <c r="G21" s="7">
        <f aca="true" t="shared" si="2" ref="G21:V21">G23</f>
        <v>1204.8</v>
      </c>
      <c r="H21" s="7">
        <f t="shared" si="2"/>
        <v>1204.8</v>
      </c>
      <c r="I21" s="7">
        <f t="shared" si="2"/>
        <v>1204.8</v>
      </c>
      <c r="J21" s="7">
        <f t="shared" si="2"/>
        <v>1204.8</v>
      </c>
      <c r="K21" s="7">
        <f t="shared" si="2"/>
        <v>1204.8</v>
      </c>
      <c r="L21" s="7">
        <f t="shared" si="2"/>
        <v>1204.8</v>
      </c>
      <c r="M21" s="7">
        <f t="shared" si="2"/>
        <v>1204.8</v>
      </c>
      <c r="N21" s="7">
        <f t="shared" si="2"/>
        <v>1204.8</v>
      </c>
      <c r="O21" s="7">
        <f t="shared" si="2"/>
        <v>1204.8</v>
      </c>
      <c r="P21" s="7">
        <f t="shared" si="2"/>
        <v>1204.8</v>
      </c>
      <c r="Q21" s="7">
        <f t="shared" si="2"/>
        <v>1204.8</v>
      </c>
      <c r="R21" s="7">
        <f t="shared" si="2"/>
        <v>1204.8</v>
      </c>
      <c r="S21" s="7">
        <f t="shared" si="2"/>
        <v>1204.8</v>
      </c>
      <c r="T21" s="7">
        <f t="shared" si="2"/>
        <v>1204.8</v>
      </c>
      <c r="U21" s="7">
        <f t="shared" si="2"/>
        <v>1204.8</v>
      </c>
      <c r="V21" s="7">
        <f t="shared" si="2"/>
        <v>1204.8</v>
      </c>
    </row>
    <row r="22" spans="1:22" ht="31.5" outlineLevel="4">
      <c r="A22" s="5" t="s">
        <v>100</v>
      </c>
      <c r="B22" s="6" t="s">
        <v>7</v>
      </c>
      <c r="C22" s="6" t="s">
        <v>148</v>
      </c>
      <c r="D22" s="6" t="s">
        <v>99</v>
      </c>
      <c r="E22" s="6"/>
      <c r="F22" s="7">
        <f>F23+F24</f>
        <v>1980.22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7.25" customHeight="1" outlineLevel="5">
      <c r="A23" s="53" t="s">
        <v>96</v>
      </c>
      <c r="B23" s="54" t="s">
        <v>7</v>
      </c>
      <c r="C23" s="54" t="s">
        <v>148</v>
      </c>
      <c r="D23" s="54" t="s">
        <v>95</v>
      </c>
      <c r="E23" s="54"/>
      <c r="F23" s="55">
        <v>1980.22</v>
      </c>
      <c r="G23" s="7">
        <v>1204.8</v>
      </c>
      <c r="H23" s="7">
        <v>1204.8</v>
      </c>
      <c r="I23" s="7">
        <v>1204.8</v>
      </c>
      <c r="J23" s="7">
        <v>1204.8</v>
      </c>
      <c r="K23" s="7">
        <v>1204.8</v>
      </c>
      <c r="L23" s="7">
        <v>1204.8</v>
      </c>
      <c r="M23" s="7">
        <v>1204.8</v>
      </c>
      <c r="N23" s="7">
        <v>1204.8</v>
      </c>
      <c r="O23" s="7">
        <v>1204.8</v>
      </c>
      <c r="P23" s="7">
        <v>1204.8</v>
      </c>
      <c r="Q23" s="7">
        <v>1204.8</v>
      </c>
      <c r="R23" s="7">
        <v>1204.8</v>
      </c>
      <c r="S23" s="7">
        <v>1204.8</v>
      </c>
      <c r="T23" s="7">
        <v>1204.8</v>
      </c>
      <c r="U23" s="7">
        <v>1204.8</v>
      </c>
      <c r="V23" s="7">
        <v>1204.8</v>
      </c>
    </row>
    <row r="24" spans="1:22" ht="34.5" customHeight="1" outlineLevel="5">
      <c r="A24" s="53" t="s">
        <v>97</v>
      </c>
      <c r="B24" s="54" t="s">
        <v>7</v>
      </c>
      <c r="C24" s="54" t="s">
        <v>148</v>
      </c>
      <c r="D24" s="54" t="s">
        <v>98</v>
      </c>
      <c r="E24" s="54"/>
      <c r="F24" s="55">
        <v>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47.25" customHeight="1" outlineLevel="6">
      <c r="A25" s="8" t="s">
        <v>28</v>
      </c>
      <c r="B25" s="9" t="s">
        <v>20</v>
      </c>
      <c r="C25" s="9" t="s">
        <v>6</v>
      </c>
      <c r="D25" s="9" t="s">
        <v>5</v>
      </c>
      <c r="E25" s="9"/>
      <c r="F25" s="88">
        <f>F26</f>
        <v>3408.8698999999997</v>
      </c>
      <c r="G25" s="10">
        <f aca="true" t="shared" si="3" ref="G25:V25">G26</f>
        <v>3842.2</v>
      </c>
      <c r="H25" s="10">
        <f t="shared" si="3"/>
        <v>3842.2</v>
      </c>
      <c r="I25" s="10">
        <f t="shared" si="3"/>
        <v>3842.2</v>
      </c>
      <c r="J25" s="10">
        <f t="shared" si="3"/>
        <v>3842.2</v>
      </c>
      <c r="K25" s="10">
        <f t="shared" si="3"/>
        <v>3842.2</v>
      </c>
      <c r="L25" s="10">
        <f t="shared" si="3"/>
        <v>3842.2</v>
      </c>
      <c r="M25" s="10">
        <f t="shared" si="3"/>
        <v>3842.2</v>
      </c>
      <c r="N25" s="10">
        <f t="shared" si="3"/>
        <v>3842.2</v>
      </c>
      <c r="O25" s="10">
        <f t="shared" si="3"/>
        <v>3842.2</v>
      </c>
      <c r="P25" s="10">
        <f t="shared" si="3"/>
        <v>3842.2</v>
      </c>
      <c r="Q25" s="10">
        <f t="shared" si="3"/>
        <v>3842.2</v>
      </c>
      <c r="R25" s="10">
        <f t="shared" si="3"/>
        <v>3842.2</v>
      </c>
      <c r="S25" s="10">
        <f t="shared" si="3"/>
        <v>3842.2</v>
      </c>
      <c r="T25" s="10">
        <f t="shared" si="3"/>
        <v>3842.2</v>
      </c>
      <c r="U25" s="10">
        <f t="shared" si="3"/>
        <v>3842.2</v>
      </c>
      <c r="V25" s="10">
        <f t="shared" si="3"/>
        <v>3842.2</v>
      </c>
    </row>
    <row r="26" spans="1:22" s="30" customFormat="1" ht="33" customHeight="1" outlineLevel="6">
      <c r="A26" s="22" t="s">
        <v>144</v>
      </c>
      <c r="B26" s="12" t="s">
        <v>20</v>
      </c>
      <c r="C26" s="12" t="s">
        <v>145</v>
      </c>
      <c r="D26" s="12" t="s">
        <v>5</v>
      </c>
      <c r="E26" s="12"/>
      <c r="F26" s="94">
        <f>F27</f>
        <v>3408.8698999999997</v>
      </c>
      <c r="G26" s="13">
        <f aca="true" t="shared" si="4" ref="G26:V26">G28+G38+G42</f>
        <v>3842.2</v>
      </c>
      <c r="H26" s="13">
        <f t="shared" si="4"/>
        <v>3842.2</v>
      </c>
      <c r="I26" s="13">
        <f t="shared" si="4"/>
        <v>3842.2</v>
      </c>
      <c r="J26" s="13">
        <f t="shared" si="4"/>
        <v>3842.2</v>
      </c>
      <c r="K26" s="13">
        <f t="shared" si="4"/>
        <v>3842.2</v>
      </c>
      <c r="L26" s="13">
        <f t="shared" si="4"/>
        <v>3842.2</v>
      </c>
      <c r="M26" s="13">
        <f t="shared" si="4"/>
        <v>3842.2</v>
      </c>
      <c r="N26" s="13">
        <f t="shared" si="4"/>
        <v>3842.2</v>
      </c>
      <c r="O26" s="13">
        <f t="shared" si="4"/>
        <v>3842.2</v>
      </c>
      <c r="P26" s="13">
        <f t="shared" si="4"/>
        <v>3842.2</v>
      </c>
      <c r="Q26" s="13">
        <f t="shared" si="4"/>
        <v>3842.2</v>
      </c>
      <c r="R26" s="13">
        <f t="shared" si="4"/>
        <v>3842.2</v>
      </c>
      <c r="S26" s="13">
        <f t="shared" si="4"/>
        <v>3842.2</v>
      </c>
      <c r="T26" s="13">
        <f t="shared" si="4"/>
        <v>3842.2</v>
      </c>
      <c r="U26" s="13">
        <f t="shared" si="4"/>
        <v>3842.2</v>
      </c>
      <c r="V26" s="13">
        <f t="shared" si="4"/>
        <v>3842.2</v>
      </c>
    </row>
    <row r="27" spans="1:22" s="30" customFormat="1" ht="36" customHeight="1" outlineLevel="6">
      <c r="A27" s="22" t="s">
        <v>149</v>
      </c>
      <c r="B27" s="12" t="s">
        <v>20</v>
      </c>
      <c r="C27" s="12" t="s">
        <v>146</v>
      </c>
      <c r="D27" s="12" t="s">
        <v>5</v>
      </c>
      <c r="E27" s="12"/>
      <c r="F27" s="94">
        <f>F28+F38+F42+F45</f>
        <v>3408.8698999999997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s="30" customFormat="1" ht="47.25" outlineLevel="6">
      <c r="A28" s="57" t="s">
        <v>300</v>
      </c>
      <c r="B28" s="19" t="s">
        <v>20</v>
      </c>
      <c r="C28" s="19" t="s">
        <v>150</v>
      </c>
      <c r="D28" s="19" t="s">
        <v>5</v>
      </c>
      <c r="E28" s="19"/>
      <c r="F28" s="90">
        <f>F29+F32+F35</f>
        <v>1847.01425</v>
      </c>
      <c r="G28" s="7">
        <f aca="true" t="shared" si="5" ref="G28:V28">G31</f>
        <v>2414.5</v>
      </c>
      <c r="H28" s="7">
        <f t="shared" si="5"/>
        <v>2414.5</v>
      </c>
      <c r="I28" s="7">
        <f t="shared" si="5"/>
        <v>2414.5</v>
      </c>
      <c r="J28" s="7">
        <f t="shared" si="5"/>
        <v>2414.5</v>
      </c>
      <c r="K28" s="7">
        <f t="shared" si="5"/>
        <v>2414.5</v>
      </c>
      <c r="L28" s="7">
        <f t="shared" si="5"/>
        <v>2414.5</v>
      </c>
      <c r="M28" s="7">
        <f t="shared" si="5"/>
        <v>2414.5</v>
      </c>
      <c r="N28" s="7">
        <f t="shared" si="5"/>
        <v>2414.5</v>
      </c>
      <c r="O28" s="7">
        <f t="shared" si="5"/>
        <v>2414.5</v>
      </c>
      <c r="P28" s="7">
        <f t="shared" si="5"/>
        <v>2414.5</v>
      </c>
      <c r="Q28" s="7">
        <f t="shared" si="5"/>
        <v>2414.5</v>
      </c>
      <c r="R28" s="7">
        <f t="shared" si="5"/>
        <v>2414.5</v>
      </c>
      <c r="S28" s="7">
        <f t="shared" si="5"/>
        <v>2414.5</v>
      </c>
      <c r="T28" s="7">
        <f t="shared" si="5"/>
        <v>2414.5</v>
      </c>
      <c r="U28" s="7">
        <f t="shared" si="5"/>
        <v>2414.5</v>
      </c>
      <c r="V28" s="7">
        <f t="shared" si="5"/>
        <v>2414.5</v>
      </c>
    </row>
    <row r="29" spans="1:22" s="30" customFormat="1" ht="31.5" outlineLevel="6">
      <c r="A29" s="5" t="s">
        <v>100</v>
      </c>
      <c r="B29" s="6" t="s">
        <v>20</v>
      </c>
      <c r="C29" s="6" t="s">
        <v>150</v>
      </c>
      <c r="D29" s="6" t="s">
        <v>99</v>
      </c>
      <c r="E29" s="6"/>
      <c r="F29" s="91">
        <f>F30+F31</f>
        <v>1821.29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30" customFormat="1" ht="15.75" outlineLevel="6">
      <c r="A30" s="53" t="s">
        <v>96</v>
      </c>
      <c r="B30" s="54" t="s">
        <v>20</v>
      </c>
      <c r="C30" s="54" t="s">
        <v>150</v>
      </c>
      <c r="D30" s="54" t="s">
        <v>95</v>
      </c>
      <c r="E30" s="54"/>
      <c r="F30" s="92">
        <v>1821.29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30" customFormat="1" ht="31.5" outlineLevel="6">
      <c r="A31" s="53" t="s">
        <v>97</v>
      </c>
      <c r="B31" s="54" t="s">
        <v>20</v>
      </c>
      <c r="C31" s="54" t="s">
        <v>150</v>
      </c>
      <c r="D31" s="54" t="s">
        <v>98</v>
      </c>
      <c r="E31" s="54"/>
      <c r="F31" s="92">
        <v>0</v>
      </c>
      <c r="G31" s="7">
        <v>2414.5</v>
      </c>
      <c r="H31" s="7">
        <v>2414.5</v>
      </c>
      <c r="I31" s="7">
        <v>2414.5</v>
      </c>
      <c r="J31" s="7">
        <v>2414.5</v>
      </c>
      <c r="K31" s="7">
        <v>2414.5</v>
      </c>
      <c r="L31" s="7">
        <v>2414.5</v>
      </c>
      <c r="M31" s="7">
        <v>2414.5</v>
      </c>
      <c r="N31" s="7">
        <v>2414.5</v>
      </c>
      <c r="O31" s="7">
        <v>2414.5</v>
      </c>
      <c r="P31" s="7">
        <v>2414.5</v>
      </c>
      <c r="Q31" s="7">
        <v>2414.5</v>
      </c>
      <c r="R31" s="7">
        <v>2414.5</v>
      </c>
      <c r="S31" s="7">
        <v>2414.5</v>
      </c>
      <c r="T31" s="7">
        <v>2414.5</v>
      </c>
      <c r="U31" s="7">
        <v>2414.5</v>
      </c>
      <c r="V31" s="7">
        <v>2414.5</v>
      </c>
    </row>
    <row r="32" spans="1:22" s="30" customFormat="1" ht="20.25" customHeight="1" outlineLevel="6">
      <c r="A32" s="5" t="s">
        <v>101</v>
      </c>
      <c r="B32" s="6" t="s">
        <v>20</v>
      </c>
      <c r="C32" s="6" t="s">
        <v>150</v>
      </c>
      <c r="D32" s="6" t="s">
        <v>102</v>
      </c>
      <c r="E32" s="6"/>
      <c r="F32" s="91">
        <f>F33+F34</f>
        <v>20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30" customFormat="1" ht="31.5" outlineLevel="6">
      <c r="A33" s="53" t="s">
        <v>103</v>
      </c>
      <c r="B33" s="54" t="s">
        <v>20</v>
      </c>
      <c r="C33" s="54" t="s">
        <v>150</v>
      </c>
      <c r="D33" s="54" t="s">
        <v>104</v>
      </c>
      <c r="E33" s="54"/>
      <c r="F33" s="92"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30" customFormat="1" ht="31.5" outlineLevel="6">
      <c r="A34" s="53" t="s">
        <v>105</v>
      </c>
      <c r="B34" s="54" t="s">
        <v>20</v>
      </c>
      <c r="C34" s="54" t="s">
        <v>150</v>
      </c>
      <c r="D34" s="54" t="s">
        <v>106</v>
      </c>
      <c r="E34" s="54"/>
      <c r="F34" s="92">
        <v>20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30" customFormat="1" ht="15.75" outlineLevel="6">
      <c r="A35" s="5" t="s">
        <v>107</v>
      </c>
      <c r="B35" s="6" t="s">
        <v>20</v>
      </c>
      <c r="C35" s="6" t="s">
        <v>150</v>
      </c>
      <c r="D35" s="6" t="s">
        <v>108</v>
      </c>
      <c r="E35" s="6"/>
      <c r="F35" s="91">
        <f>F36+F37</f>
        <v>5.72425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30" customFormat="1" ht="21.75" customHeight="1" outlineLevel="6">
      <c r="A36" s="53" t="s">
        <v>109</v>
      </c>
      <c r="B36" s="54" t="s">
        <v>20</v>
      </c>
      <c r="C36" s="54" t="s">
        <v>150</v>
      </c>
      <c r="D36" s="54" t="s">
        <v>111</v>
      </c>
      <c r="E36" s="54"/>
      <c r="F36" s="92">
        <v>1.05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30" customFormat="1" ht="15.75" outlineLevel="6">
      <c r="A37" s="53" t="s">
        <v>110</v>
      </c>
      <c r="B37" s="54" t="s">
        <v>20</v>
      </c>
      <c r="C37" s="54" t="s">
        <v>150</v>
      </c>
      <c r="D37" s="54" t="s">
        <v>112</v>
      </c>
      <c r="E37" s="54"/>
      <c r="F37" s="92">
        <v>4.67425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32.25" customHeight="1" outlineLevel="6">
      <c r="A38" s="56" t="s">
        <v>151</v>
      </c>
      <c r="B38" s="19" t="s">
        <v>20</v>
      </c>
      <c r="C38" s="19" t="s">
        <v>152</v>
      </c>
      <c r="D38" s="19" t="s">
        <v>5</v>
      </c>
      <c r="E38" s="19"/>
      <c r="F38" s="90">
        <f>F39</f>
        <v>1388.44</v>
      </c>
      <c r="G38" s="7">
        <f aca="true" t="shared" si="6" ref="G38:V38">G39</f>
        <v>1331.7</v>
      </c>
      <c r="H38" s="7">
        <f t="shared" si="6"/>
        <v>1331.7</v>
      </c>
      <c r="I38" s="7">
        <f t="shared" si="6"/>
        <v>1331.7</v>
      </c>
      <c r="J38" s="7">
        <f t="shared" si="6"/>
        <v>1331.7</v>
      </c>
      <c r="K38" s="7">
        <f t="shared" si="6"/>
        <v>1331.7</v>
      </c>
      <c r="L38" s="7">
        <f t="shared" si="6"/>
        <v>1331.7</v>
      </c>
      <c r="M38" s="7">
        <f t="shared" si="6"/>
        <v>1331.7</v>
      </c>
      <c r="N38" s="7">
        <f t="shared" si="6"/>
        <v>1331.7</v>
      </c>
      <c r="O38" s="7">
        <f t="shared" si="6"/>
        <v>1331.7</v>
      </c>
      <c r="P38" s="7">
        <f t="shared" si="6"/>
        <v>1331.7</v>
      </c>
      <c r="Q38" s="7">
        <f t="shared" si="6"/>
        <v>1331.7</v>
      </c>
      <c r="R38" s="7">
        <f t="shared" si="6"/>
        <v>1331.7</v>
      </c>
      <c r="S38" s="7">
        <f t="shared" si="6"/>
        <v>1331.7</v>
      </c>
      <c r="T38" s="7">
        <f t="shared" si="6"/>
        <v>1331.7</v>
      </c>
      <c r="U38" s="7">
        <f t="shared" si="6"/>
        <v>1331.7</v>
      </c>
      <c r="V38" s="7">
        <f t="shared" si="6"/>
        <v>1331.7</v>
      </c>
    </row>
    <row r="39" spans="1:22" s="28" customFormat="1" ht="31.5" outlineLevel="6">
      <c r="A39" s="5" t="s">
        <v>100</v>
      </c>
      <c r="B39" s="6" t="s">
        <v>20</v>
      </c>
      <c r="C39" s="6" t="s">
        <v>152</v>
      </c>
      <c r="D39" s="6" t="s">
        <v>99</v>
      </c>
      <c r="E39" s="6"/>
      <c r="F39" s="91">
        <f>F40+F41</f>
        <v>1388.44</v>
      </c>
      <c r="G39" s="7">
        <v>1331.7</v>
      </c>
      <c r="H39" s="7">
        <v>1331.7</v>
      </c>
      <c r="I39" s="7">
        <v>1331.7</v>
      </c>
      <c r="J39" s="7">
        <v>1331.7</v>
      </c>
      <c r="K39" s="7">
        <v>1331.7</v>
      </c>
      <c r="L39" s="7">
        <v>1331.7</v>
      </c>
      <c r="M39" s="7">
        <v>1331.7</v>
      </c>
      <c r="N39" s="7">
        <v>1331.7</v>
      </c>
      <c r="O39" s="7">
        <v>1331.7</v>
      </c>
      <c r="P39" s="7">
        <v>1331.7</v>
      </c>
      <c r="Q39" s="7">
        <v>1331.7</v>
      </c>
      <c r="R39" s="7">
        <v>1331.7</v>
      </c>
      <c r="S39" s="7">
        <v>1331.7</v>
      </c>
      <c r="T39" s="7">
        <v>1331.7</v>
      </c>
      <c r="U39" s="7">
        <v>1331.7</v>
      </c>
      <c r="V39" s="7">
        <v>1331.7</v>
      </c>
    </row>
    <row r="40" spans="1:22" s="28" customFormat="1" ht="15.75" outlineLevel="6">
      <c r="A40" s="53" t="s">
        <v>96</v>
      </c>
      <c r="B40" s="54" t="s">
        <v>20</v>
      </c>
      <c r="C40" s="54" t="s">
        <v>152</v>
      </c>
      <c r="D40" s="54" t="s">
        <v>95</v>
      </c>
      <c r="E40" s="54"/>
      <c r="F40" s="92">
        <v>1388.44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28" customFormat="1" ht="31.5" outlineLevel="6">
      <c r="A41" s="53" t="s">
        <v>97</v>
      </c>
      <c r="B41" s="54" t="s">
        <v>20</v>
      </c>
      <c r="C41" s="54" t="s">
        <v>152</v>
      </c>
      <c r="D41" s="54" t="s">
        <v>98</v>
      </c>
      <c r="E41" s="54"/>
      <c r="F41" s="92">
        <v>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8" customFormat="1" ht="31.5" customHeight="1" outlineLevel="6">
      <c r="A42" s="56" t="s">
        <v>301</v>
      </c>
      <c r="B42" s="19" t="s">
        <v>20</v>
      </c>
      <c r="C42" s="19" t="s">
        <v>153</v>
      </c>
      <c r="D42" s="19" t="s">
        <v>5</v>
      </c>
      <c r="E42" s="19"/>
      <c r="F42" s="90">
        <f>F43</f>
        <v>171</v>
      </c>
      <c r="G42" s="7">
        <f aca="true" t="shared" si="7" ref="G42:V42">G43</f>
        <v>96</v>
      </c>
      <c r="H42" s="7">
        <f t="shared" si="7"/>
        <v>96</v>
      </c>
      <c r="I42" s="7">
        <f t="shared" si="7"/>
        <v>96</v>
      </c>
      <c r="J42" s="7">
        <f t="shared" si="7"/>
        <v>96</v>
      </c>
      <c r="K42" s="7">
        <f t="shared" si="7"/>
        <v>96</v>
      </c>
      <c r="L42" s="7">
        <f t="shared" si="7"/>
        <v>96</v>
      </c>
      <c r="M42" s="7">
        <f t="shared" si="7"/>
        <v>96</v>
      </c>
      <c r="N42" s="7">
        <f t="shared" si="7"/>
        <v>96</v>
      </c>
      <c r="O42" s="7">
        <f t="shared" si="7"/>
        <v>96</v>
      </c>
      <c r="P42" s="7">
        <f t="shared" si="7"/>
        <v>96</v>
      </c>
      <c r="Q42" s="7">
        <f t="shared" si="7"/>
        <v>96</v>
      </c>
      <c r="R42" s="7">
        <f t="shared" si="7"/>
        <v>96</v>
      </c>
      <c r="S42" s="7">
        <f t="shared" si="7"/>
        <v>96</v>
      </c>
      <c r="T42" s="7">
        <f t="shared" si="7"/>
        <v>96</v>
      </c>
      <c r="U42" s="7">
        <f t="shared" si="7"/>
        <v>96</v>
      </c>
      <c r="V42" s="7">
        <f t="shared" si="7"/>
        <v>96</v>
      </c>
    </row>
    <row r="43" spans="1:22" s="28" customFormat="1" ht="15.75" outlineLevel="6">
      <c r="A43" s="5" t="s">
        <v>359</v>
      </c>
      <c r="B43" s="6" t="s">
        <v>20</v>
      </c>
      <c r="C43" s="6" t="s">
        <v>153</v>
      </c>
      <c r="D43" s="6" t="s">
        <v>339</v>
      </c>
      <c r="E43" s="6"/>
      <c r="F43" s="91">
        <f>F44</f>
        <v>171</v>
      </c>
      <c r="G43" s="7">
        <v>96</v>
      </c>
      <c r="H43" s="7">
        <v>96</v>
      </c>
      <c r="I43" s="7">
        <v>96</v>
      </c>
      <c r="J43" s="7">
        <v>96</v>
      </c>
      <c r="K43" s="7">
        <v>96</v>
      </c>
      <c r="L43" s="7">
        <v>96</v>
      </c>
      <c r="M43" s="7">
        <v>96</v>
      </c>
      <c r="N43" s="7">
        <v>96</v>
      </c>
      <c r="O43" s="7">
        <v>96</v>
      </c>
      <c r="P43" s="7">
        <v>96</v>
      </c>
      <c r="Q43" s="7">
        <v>96</v>
      </c>
      <c r="R43" s="7">
        <v>96</v>
      </c>
      <c r="S43" s="7">
        <v>96</v>
      </c>
      <c r="T43" s="7">
        <v>96</v>
      </c>
      <c r="U43" s="7">
        <v>96</v>
      </c>
      <c r="V43" s="7">
        <v>96</v>
      </c>
    </row>
    <row r="44" spans="1:22" s="28" customFormat="1" ht="31.5" outlineLevel="6">
      <c r="A44" s="53" t="s">
        <v>114</v>
      </c>
      <c r="B44" s="54" t="s">
        <v>20</v>
      </c>
      <c r="C44" s="54" t="s">
        <v>153</v>
      </c>
      <c r="D44" s="54" t="s">
        <v>339</v>
      </c>
      <c r="E44" s="54"/>
      <c r="F44" s="92">
        <v>171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8" customFormat="1" ht="15.75" outlineLevel="6">
      <c r="A45" s="56" t="s">
        <v>158</v>
      </c>
      <c r="B45" s="19" t="s">
        <v>20</v>
      </c>
      <c r="C45" s="19" t="s">
        <v>159</v>
      </c>
      <c r="D45" s="19" t="s">
        <v>5</v>
      </c>
      <c r="E45" s="19"/>
      <c r="F45" s="90">
        <f>F46</f>
        <v>2.41565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28" customFormat="1" ht="15.75" outlineLevel="6">
      <c r="A46" s="5" t="s">
        <v>118</v>
      </c>
      <c r="B46" s="6" t="s">
        <v>20</v>
      </c>
      <c r="C46" s="6" t="s">
        <v>159</v>
      </c>
      <c r="D46" s="6" t="s">
        <v>340</v>
      </c>
      <c r="E46" s="6"/>
      <c r="F46" s="91">
        <v>2.41565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28" customFormat="1" ht="49.5" customHeight="1" outlineLevel="3">
      <c r="A47" s="8" t="s">
        <v>29</v>
      </c>
      <c r="B47" s="9" t="s">
        <v>8</v>
      </c>
      <c r="C47" s="9" t="s">
        <v>6</v>
      </c>
      <c r="D47" s="9" t="s">
        <v>5</v>
      </c>
      <c r="E47" s="9"/>
      <c r="F47" s="10">
        <f>F48</f>
        <v>7685.647000000001</v>
      </c>
      <c r="G47" s="10">
        <f aca="true" t="shared" si="8" ref="G47:V50">G48</f>
        <v>8918.7</v>
      </c>
      <c r="H47" s="10">
        <f t="shared" si="8"/>
        <v>8918.7</v>
      </c>
      <c r="I47" s="10">
        <f t="shared" si="8"/>
        <v>8918.7</v>
      </c>
      <c r="J47" s="10">
        <f t="shared" si="8"/>
        <v>8918.7</v>
      </c>
      <c r="K47" s="10">
        <f t="shared" si="8"/>
        <v>8918.7</v>
      </c>
      <c r="L47" s="10">
        <f t="shared" si="8"/>
        <v>8918.7</v>
      </c>
      <c r="M47" s="10">
        <f t="shared" si="8"/>
        <v>8918.7</v>
      </c>
      <c r="N47" s="10">
        <f t="shared" si="8"/>
        <v>8918.7</v>
      </c>
      <c r="O47" s="10">
        <f t="shared" si="8"/>
        <v>8918.7</v>
      </c>
      <c r="P47" s="10">
        <f t="shared" si="8"/>
        <v>8918.7</v>
      </c>
      <c r="Q47" s="10">
        <f t="shared" si="8"/>
        <v>8918.7</v>
      </c>
      <c r="R47" s="10">
        <f t="shared" si="8"/>
        <v>8918.7</v>
      </c>
      <c r="S47" s="10">
        <f t="shared" si="8"/>
        <v>8918.7</v>
      </c>
      <c r="T47" s="10">
        <f t="shared" si="8"/>
        <v>8918.7</v>
      </c>
      <c r="U47" s="10">
        <f t="shared" si="8"/>
        <v>8918.7</v>
      </c>
      <c r="V47" s="10">
        <f t="shared" si="8"/>
        <v>8918.7</v>
      </c>
    </row>
    <row r="48" spans="1:22" s="28" customFormat="1" ht="33.75" customHeight="1" outlineLevel="3">
      <c r="A48" s="22" t="s">
        <v>144</v>
      </c>
      <c r="B48" s="12" t="s">
        <v>8</v>
      </c>
      <c r="C48" s="12" t="s">
        <v>145</v>
      </c>
      <c r="D48" s="12" t="s">
        <v>5</v>
      </c>
      <c r="E48" s="12"/>
      <c r="F48" s="13">
        <f>F49</f>
        <v>7685.647000000001</v>
      </c>
      <c r="G48" s="13">
        <f aca="true" t="shared" si="9" ref="G48:V48">G50</f>
        <v>8918.7</v>
      </c>
      <c r="H48" s="13">
        <f t="shared" si="9"/>
        <v>8918.7</v>
      </c>
      <c r="I48" s="13">
        <f t="shared" si="9"/>
        <v>8918.7</v>
      </c>
      <c r="J48" s="13">
        <f t="shared" si="9"/>
        <v>8918.7</v>
      </c>
      <c r="K48" s="13">
        <f t="shared" si="9"/>
        <v>8918.7</v>
      </c>
      <c r="L48" s="13">
        <f t="shared" si="9"/>
        <v>8918.7</v>
      </c>
      <c r="M48" s="13">
        <f t="shared" si="9"/>
        <v>8918.7</v>
      </c>
      <c r="N48" s="13">
        <f t="shared" si="9"/>
        <v>8918.7</v>
      </c>
      <c r="O48" s="13">
        <f t="shared" si="9"/>
        <v>8918.7</v>
      </c>
      <c r="P48" s="13">
        <f t="shared" si="9"/>
        <v>8918.7</v>
      </c>
      <c r="Q48" s="13">
        <f t="shared" si="9"/>
        <v>8918.7</v>
      </c>
      <c r="R48" s="13">
        <f t="shared" si="9"/>
        <v>8918.7</v>
      </c>
      <c r="S48" s="13">
        <f t="shared" si="9"/>
        <v>8918.7</v>
      </c>
      <c r="T48" s="13">
        <f t="shared" si="9"/>
        <v>8918.7</v>
      </c>
      <c r="U48" s="13">
        <f t="shared" si="9"/>
        <v>8918.7</v>
      </c>
      <c r="V48" s="13">
        <f t="shared" si="9"/>
        <v>8918.7</v>
      </c>
    </row>
    <row r="49" spans="1:22" s="28" customFormat="1" ht="37.5" customHeight="1" outlineLevel="3">
      <c r="A49" s="22" t="s">
        <v>149</v>
      </c>
      <c r="B49" s="12" t="s">
        <v>8</v>
      </c>
      <c r="C49" s="12" t="s">
        <v>146</v>
      </c>
      <c r="D49" s="12" t="s">
        <v>5</v>
      </c>
      <c r="E49" s="12"/>
      <c r="F49" s="13">
        <f>F50</f>
        <v>7685.647000000001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28" customFormat="1" ht="47.25" outlineLevel="4">
      <c r="A50" s="57" t="s">
        <v>300</v>
      </c>
      <c r="B50" s="19" t="s">
        <v>8</v>
      </c>
      <c r="C50" s="19" t="s">
        <v>150</v>
      </c>
      <c r="D50" s="19" t="s">
        <v>5</v>
      </c>
      <c r="E50" s="19"/>
      <c r="F50" s="20">
        <f>F51+F54+F57</f>
        <v>7685.647000000001</v>
      </c>
      <c r="G50" s="7">
        <f t="shared" si="8"/>
        <v>8918.7</v>
      </c>
      <c r="H50" s="7">
        <f t="shared" si="8"/>
        <v>8918.7</v>
      </c>
      <c r="I50" s="7">
        <f t="shared" si="8"/>
        <v>8918.7</v>
      </c>
      <c r="J50" s="7">
        <f t="shared" si="8"/>
        <v>8918.7</v>
      </c>
      <c r="K50" s="7">
        <f t="shared" si="8"/>
        <v>8918.7</v>
      </c>
      <c r="L50" s="7">
        <f t="shared" si="8"/>
        <v>8918.7</v>
      </c>
      <c r="M50" s="7">
        <f t="shared" si="8"/>
        <v>8918.7</v>
      </c>
      <c r="N50" s="7">
        <f t="shared" si="8"/>
        <v>8918.7</v>
      </c>
      <c r="O50" s="7">
        <f t="shared" si="8"/>
        <v>8918.7</v>
      </c>
      <c r="P50" s="7">
        <f t="shared" si="8"/>
        <v>8918.7</v>
      </c>
      <c r="Q50" s="7">
        <f t="shared" si="8"/>
        <v>8918.7</v>
      </c>
      <c r="R50" s="7">
        <f t="shared" si="8"/>
        <v>8918.7</v>
      </c>
      <c r="S50" s="7">
        <f t="shared" si="8"/>
        <v>8918.7</v>
      </c>
      <c r="T50" s="7">
        <f t="shared" si="8"/>
        <v>8918.7</v>
      </c>
      <c r="U50" s="7">
        <f t="shared" si="8"/>
        <v>8918.7</v>
      </c>
      <c r="V50" s="7">
        <f t="shared" si="8"/>
        <v>8918.7</v>
      </c>
    </row>
    <row r="51" spans="1:22" s="28" customFormat="1" ht="31.5" outlineLevel="5">
      <c r="A51" s="5" t="s">
        <v>100</v>
      </c>
      <c r="B51" s="6" t="s">
        <v>8</v>
      </c>
      <c r="C51" s="6" t="s">
        <v>150</v>
      </c>
      <c r="D51" s="6" t="s">
        <v>99</v>
      </c>
      <c r="E51" s="6"/>
      <c r="F51" s="7">
        <f>F52+F53</f>
        <v>7477.828</v>
      </c>
      <c r="G51" s="7">
        <v>8918.7</v>
      </c>
      <c r="H51" s="7">
        <v>8918.7</v>
      </c>
      <c r="I51" s="7">
        <v>8918.7</v>
      </c>
      <c r="J51" s="7">
        <v>8918.7</v>
      </c>
      <c r="K51" s="7">
        <v>8918.7</v>
      </c>
      <c r="L51" s="7">
        <v>8918.7</v>
      </c>
      <c r="M51" s="7">
        <v>8918.7</v>
      </c>
      <c r="N51" s="7">
        <v>8918.7</v>
      </c>
      <c r="O51" s="7">
        <v>8918.7</v>
      </c>
      <c r="P51" s="7">
        <v>8918.7</v>
      </c>
      <c r="Q51" s="7">
        <v>8918.7</v>
      </c>
      <c r="R51" s="7">
        <v>8918.7</v>
      </c>
      <c r="S51" s="7">
        <v>8918.7</v>
      </c>
      <c r="T51" s="7">
        <v>8918.7</v>
      </c>
      <c r="U51" s="7">
        <v>8918.7</v>
      </c>
      <c r="V51" s="7">
        <v>8918.7</v>
      </c>
    </row>
    <row r="52" spans="1:22" s="28" customFormat="1" ht="15.75" outlineLevel="5">
      <c r="A52" s="53" t="s">
        <v>96</v>
      </c>
      <c r="B52" s="54" t="s">
        <v>8</v>
      </c>
      <c r="C52" s="54" t="s">
        <v>150</v>
      </c>
      <c r="D52" s="54" t="s">
        <v>95</v>
      </c>
      <c r="E52" s="54"/>
      <c r="F52" s="55">
        <v>7477.728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8" customFormat="1" ht="31.5" outlineLevel="5">
      <c r="A53" s="53" t="s">
        <v>97</v>
      </c>
      <c r="B53" s="54" t="s">
        <v>8</v>
      </c>
      <c r="C53" s="54" t="s">
        <v>150</v>
      </c>
      <c r="D53" s="54" t="s">
        <v>98</v>
      </c>
      <c r="E53" s="54"/>
      <c r="F53" s="55">
        <v>0.1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8" customFormat="1" ht="31.5" outlineLevel="5">
      <c r="A54" s="5" t="s">
        <v>101</v>
      </c>
      <c r="B54" s="6" t="s">
        <v>8</v>
      </c>
      <c r="C54" s="6" t="s">
        <v>150</v>
      </c>
      <c r="D54" s="6" t="s">
        <v>102</v>
      </c>
      <c r="E54" s="6"/>
      <c r="F54" s="7">
        <f>F55+F56</f>
        <v>150.59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8" customFormat="1" ht="31.5" outlineLevel="5">
      <c r="A55" s="53" t="s">
        <v>103</v>
      </c>
      <c r="B55" s="54" t="s">
        <v>8</v>
      </c>
      <c r="C55" s="54" t="s">
        <v>150</v>
      </c>
      <c r="D55" s="54" t="s">
        <v>104</v>
      </c>
      <c r="E55" s="54"/>
      <c r="F55" s="55">
        <v>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8" customFormat="1" ht="31.5" outlineLevel="5">
      <c r="A56" s="53" t="s">
        <v>105</v>
      </c>
      <c r="B56" s="54" t="s">
        <v>8</v>
      </c>
      <c r="C56" s="54" t="s">
        <v>150</v>
      </c>
      <c r="D56" s="54" t="s">
        <v>106</v>
      </c>
      <c r="E56" s="54"/>
      <c r="F56" s="55">
        <v>150.59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8" customFormat="1" ht="15.75" outlineLevel="5">
      <c r="A57" s="5" t="s">
        <v>107</v>
      </c>
      <c r="B57" s="6" t="s">
        <v>8</v>
      </c>
      <c r="C57" s="6" t="s">
        <v>150</v>
      </c>
      <c r="D57" s="6" t="s">
        <v>108</v>
      </c>
      <c r="E57" s="6"/>
      <c r="F57" s="7">
        <f>F58+F59</f>
        <v>57.229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8" customFormat="1" ht="31.5" outlineLevel="5">
      <c r="A58" s="53" t="s">
        <v>109</v>
      </c>
      <c r="B58" s="54" t="s">
        <v>8</v>
      </c>
      <c r="C58" s="54" t="s">
        <v>150</v>
      </c>
      <c r="D58" s="54" t="s">
        <v>111</v>
      </c>
      <c r="E58" s="54"/>
      <c r="F58" s="55">
        <v>13.737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8" customFormat="1" ht="15.75" outlineLevel="5">
      <c r="A59" s="53" t="s">
        <v>110</v>
      </c>
      <c r="B59" s="54" t="s">
        <v>8</v>
      </c>
      <c r="C59" s="54" t="s">
        <v>150</v>
      </c>
      <c r="D59" s="54" t="s">
        <v>112</v>
      </c>
      <c r="E59" s="54"/>
      <c r="F59" s="55">
        <v>43.492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8" customFormat="1" ht="15.75" outlineLevel="5">
      <c r="A60" s="8" t="s">
        <v>293</v>
      </c>
      <c r="B60" s="9" t="s">
        <v>294</v>
      </c>
      <c r="C60" s="9" t="s">
        <v>6</v>
      </c>
      <c r="D60" s="9" t="s">
        <v>5</v>
      </c>
      <c r="E60" s="9"/>
      <c r="F60" s="10">
        <f>F61</f>
        <v>19.8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8" customFormat="1" ht="31.5" outlineLevel="5">
      <c r="A61" s="22" t="s">
        <v>144</v>
      </c>
      <c r="B61" s="9" t="s">
        <v>294</v>
      </c>
      <c r="C61" s="9" t="s">
        <v>145</v>
      </c>
      <c r="D61" s="9" t="s">
        <v>5</v>
      </c>
      <c r="E61" s="9"/>
      <c r="F61" s="10">
        <f>F62</f>
        <v>19.8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8" customFormat="1" ht="31.5" outlineLevel="5">
      <c r="A62" s="22" t="s">
        <v>149</v>
      </c>
      <c r="B62" s="9" t="s">
        <v>294</v>
      </c>
      <c r="C62" s="9" t="s">
        <v>146</v>
      </c>
      <c r="D62" s="9" t="s">
        <v>5</v>
      </c>
      <c r="E62" s="9"/>
      <c r="F62" s="10">
        <f>F63</f>
        <v>19.8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8" customFormat="1" ht="31.5" outlineLevel="5">
      <c r="A63" s="56" t="s">
        <v>295</v>
      </c>
      <c r="B63" s="19" t="s">
        <v>294</v>
      </c>
      <c r="C63" s="19" t="s">
        <v>296</v>
      </c>
      <c r="D63" s="19" t="s">
        <v>5</v>
      </c>
      <c r="E63" s="19"/>
      <c r="F63" s="20">
        <f>F64</f>
        <v>19.8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8" customFormat="1" ht="31.5" outlineLevel="5">
      <c r="A64" s="5" t="s">
        <v>101</v>
      </c>
      <c r="B64" s="6" t="s">
        <v>294</v>
      </c>
      <c r="C64" s="6" t="s">
        <v>296</v>
      </c>
      <c r="D64" s="6" t="s">
        <v>102</v>
      </c>
      <c r="E64" s="6"/>
      <c r="F64" s="7">
        <f>F65</f>
        <v>19.8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28" customFormat="1" ht="31.5" outlineLevel="5">
      <c r="A65" s="53" t="s">
        <v>105</v>
      </c>
      <c r="B65" s="54" t="s">
        <v>294</v>
      </c>
      <c r="C65" s="54" t="s">
        <v>296</v>
      </c>
      <c r="D65" s="54" t="s">
        <v>106</v>
      </c>
      <c r="E65" s="54"/>
      <c r="F65" s="55">
        <v>19.8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28" customFormat="1" ht="50.25" customHeight="1" outlineLevel="3">
      <c r="A66" s="8" t="s">
        <v>30</v>
      </c>
      <c r="B66" s="9" t="s">
        <v>9</v>
      </c>
      <c r="C66" s="9" t="s">
        <v>6</v>
      </c>
      <c r="D66" s="9" t="s">
        <v>5</v>
      </c>
      <c r="E66" s="9"/>
      <c r="F66" s="10">
        <f>F67</f>
        <v>5324.285</v>
      </c>
      <c r="G66" s="10">
        <f aca="true" t="shared" si="10" ref="G66:V69">G67</f>
        <v>3284.2</v>
      </c>
      <c r="H66" s="10">
        <f t="shared" si="10"/>
        <v>3284.2</v>
      </c>
      <c r="I66" s="10">
        <f t="shared" si="10"/>
        <v>3284.2</v>
      </c>
      <c r="J66" s="10">
        <f t="shared" si="10"/>
        <v>3284.2</v>
      </c>
      <c r="K66" s="10">
        <f t="shared" si="10"/>
        <v>3284.2</v>
      </c>
      <c r="L66" s="10">
        <f t="shared" si="10"/>
        <v>3284.2</v>
      </c>
      <c r="M66" s="10">
        <f t="shared" si="10"/>
        <v>3284.2</v>
      </c>
      <c r="N66" s="10">
        <f t="shared" si="10"/>
        <v>3284.2</v>
      </c>
      <c r="O66" s="10">
        <f t="shared" si="10"/>
        <v>3284.2</v>
      </c>
      <c r="P66" s="10">
        <f t="shared" si="10"/>
        <v>3284.2</v>
      </c>
      <c r="Q66" s="10">
        <f t="shared" si="10"/>
        <v>3284.2</v>
      </c>
      <c r="R66" s="10">
        <f t="shared" si="10"/>
        <v>3284.2</v>
      </c>
      <c r="S66" s="10">
        <f t="shared" si="10"/>
        <v>3284.2</v>
      </c>
      <c r="T66" s="10">
        <f t="shared" si="10"/>
        <v>3284.2</v>
      </c>
      <c r="U66" s="10">
        <f t="shared" si="10"/>
        <v>3284.2</v>
      </c>
      <c r="V66" s="10">
        <f t="shared" si="10"/>
        <v>3284.2</v>
      </c>
    </row>
    <row r="67" spans="1:22" s="28" customFormat="1" ht="31.5" outlineLevel="3">
      <c r="A67" s="22" t="s">
        <v>144</v>
      </c>
      <c r="B67" s="12" t="s">
        <v>9</v>
      </c>
      <c r="C67" s="12" t="s">
        <v>145</v>
      </c>
      <c r="D67" s="12" t="s">
        <v>5</v>
      </c>
      <c r="E67" s="12"/>
      <c r="F67" s="13">
        <f>F68</f>
        <v>5324.285</v>
      </c>
      <c r="G67" s="13">
        <f aca="true" t="shared" si="11" ref="G67:V67">G69</f>
        <v>3284.2</v>
      </c>
      <c r="H67" s="13">
        <f t="shared" si="11"/>
        <v>3284.2</v>
      </c>
      <c r="I67" s="13">
        <f t="shared" si="11"/>
        <v>3284.2</v>
      </c>
      <c r="J67" s="13">
        <f t="shared" si="11"/>
        <v>3284.2</v>
      </c>
      <c r="K67" s="13">
        <f t="shared" si="11"/>
        <v>3284.2</v>
      </c>
      <c r="L67" s="13">
        <f t="shared" si="11"/>
        <v>3284.2</v>
      </c>
      <c r="M67" s="13">
        <f t="shared" si="11"/>
        <v>3284.2</v>
      </c>
      <c r="N67" s="13">
        <f t="shared" si="11"/>
        <v>3284.2</v>
      </c>
      <c r="O67" s="13">
        <f t="shared" si="11"/>
        <v>3284.2</v>
      </c>
      <c r="P67" s="13">
        <f t="shared" si="11"/>
        <v>3284.2</v>
      </c>
      <c r="Q67" s="13">
        <f t="shared" si="11"/>
        <v>3284.2</v>
      </c>
      <c r="R67" s="13">
        <f t="shared" si="11"/>
        <v>3284.2</v>
      </c>
      <c r="S67" s="13">
        <f t="shared" si="11"/>
        <v>3284.2</v>
      </c>
      <c r="T67" s="13">
        <f t="shared" si="11"/>
        <v>3284.2</v>
      </c>
      <c r="U67" s="13">
        <f t="shared" si="11"/>
        <v>3284.2</v>
      </c>
      <c r="V67" s="13">
        <f t="shared" si="11"/>
        <v>3284.2</v>
      </c>
    </row>
    <row r="68" spans="1:22" s="28" customFormat="1" ht="31.5" outlineLevel="3">
      <c r="A68" s="22" t="s">
        <v>149</v>
      </c>
      <c r="B68" s="12" t="s">
        <v>9</v>
      </c>
      <c r="C68" s="12" t="s">
        <v>146</v>
      </c>
      <c r="D68" s="12" t="s">
        <v>5</v>
      </c>
      <c r="E68" s="12"/>
      <c r="F68" s="13">
        <f>F69</f>
        <v>5324.285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28" customFormat="1" ht="47.25" outlineLevel="4">
      <c r="A69" s="57" t="s">
        <v>300</v>
      </c>
      <c r="B69" s="19" t="s">
        <v>9</v>
      </c>
      <c r="C69" s="19" t="s">
        <v>150</v>
      </c>
      <c r="D69" s="19" t="s">
        <v>5</v>
      </c>
      <c r="E69" s="19"/>
      <c r="F69" s="20">
        <f>F70+F73</f>
        <v>5324.285</v>
      </c>
      <c r="G69" s="7">
        <f t="shared" si="10"/>
        <v>3284.2</v>
      </c>
      <c r="H69" s="7">
        <f t="shared" si="10"/>
        <v>3284.2</v>
      </c>
      <c r="I69" s="7">
        <f t="shared" si="10"/>
        <v>3284.2</v>
      </c>
      <c r="J69" s="7">
        <f t="shared" si="10"/>
        <v>3284.2</v>
      </c>
      <c r="K69" s="7">
        <f t="shared" si="10"/>
        <v>3284.2</v>
      </c>
      <c r="L69" s="7">
        <f t="shared" si="10"/>
        <v>3284.2</v>
      </c>
      <c r="M69" s="7">
        <f t="shared" si="10"/>
        <v>3284.2</v>
      </c>
      <c r="N69" s="7">
        <f t="shared" si="10"/>
        <v>3284.2</v>
      </c>
      <c r="O69" s="7">
        <f t="shared" si="10"/>
        <v>3284.2</v>
      </c>
      <c r="P69" s="7">
        <f t="shared" si="10"/>
        <v>3284.2</v>
      </c>
      <c r="Q69" s="7">
        <f t="shared" si="10"/>
        <v>3284.2</v>
      </c>
      <c r="R69" s="7">
        <f t="shared" si="10"/>
        <v>3284.2</v>
      </c>
      <c r="S69" s="7">
        <f t="shared" si="10"/>
        <v>3284.2</v>
      </c>
      <c r="T69" s="7">
        <f t="shared" si="10"/>
        <v>3284.2</v>
      </c>
      <c r="U69" s="7">
        <f t="shared" si="10"/>
        <v>3284.2</v>
      </c>
      <c r="V69" s="7">
        <f t="shared" si="10"/>
        <v>3284.2</v>
      </c>
    </row>
    <row r="70" spans="1:22" s="28" customFormat="1" ht="31.5" outlineLevel="5">
      <c r="A70" s="5" t="s">
        <v>100</v>
      </c>
      <c r="B70" s="6" t="s">
        <v>9</v>
      </c>
      <c r="C70" s="6" t="s">
        <v>150</v>
      </c>
      <c r="D70" s="6" t="s">
        <v>99</v>
      </c>
      <c r="E70" s="6"/>
      <c r="F70" s="7">
        <f>F71+F72</f>
        <v>5324.285</v>
      </c>
      <c r="G70" s="7">
        <v>3284.2</v>
      </c>
      <c r="H70" s="7">
        <v>3284.2</v>
      </c>
      <c r="I70" s="7">
        <v>3284.2</v>
      </c>
      <c r="J70" s="7">
        <v>3284.2</v>
      </c>
      <c r="K70" s="7">
        <v>3284.2</v>
      </c>
      <c r="L70" s="7">
        <v>3284.2</v>
      </c>
      <c r="M70" s="7">
        <v>3284.2</v>
      </c>
      <c r="N70" s="7">
        <v>3284.2</v>
      </c>
      <c r="O70" s="7">
        <v>3284.2</v>
      </c>
      <c r="P70" s="7">
        <v>3284.2</v>
      </c>
      <c r="Q70" s="7">
        <v>3284.2</v>
      </c>
      <c r="R70" s="7">
        <v>3284.2</v>
      </c>
      <c r="S70" s="7">
        <v>3284.2</v>
      </c>
      <c r="T70" s="7">
        <v>3284.2</v>
      </c>
      <c r="U70" s="7">
        <v>3284.2</v>
      </c>
      <c r="V70" s="7">
        <v>3284.2</v>
      </c>
    </row>
    <row r="71" spans="1:22" s="28" customFormat="1" ht="15.75" outlineLevel="5">
      <c r="A71" s="53" t="s">
        <v>96</v>
      </c>
      <c r="B71" s="54" t="s">
        <v>9</v>
      </c>
      <c r="C71" s="54" t="s">
        <v>150</v>
      </c>
      <c r="D71" s="54" t="s">
        <v>95</v>
      </c>
      <c r="E71" s="54"/>
      <c r="F71" s="55">
        <v>5323.485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28" customFormat="1" ht="31.5" outlineLevel="5">
      <c r="A72" s="53" t="s">
        <v>97</v>
      </c>
      <c r="B72" s="54" t="s">
        <v>9</v>
      </c>
      <c r="C72" s="54" t="s">
        <v>150</v>
      </c>
      <c r="D72" s="54" t="s">
        <v>98</v>
      </c>
      <c r="E72" s="54"/>
      <c r="F72" s="55">
        <v>0.8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8" customFormat="1" ht="31.5" outlineLevel="5">
      <c r="A73" s="5" t="s">
        <v>101</v>
      </c>
      <c r="B73" s="6" t="s">
        <v>9</v>
      </c>
      <c r="C73" s="6" t="s">
        <v>150</v>
      </c>
      <c r="D73" s="6" t="s">
        <v>102</v>
      </c>
      <c r="E73" s="6"/>
      <c r="F73" s="7">
        <f>F74+F75</f>
        <v>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8" customFormat="1" ht="31.5" outlineLevel="5">
      <c r="A74" s="53" t="s">
        <v>103</v>
      </c>
      <c r="B74" s="54" t="s">
        <v>9</v>
      </c>
      <c r="C74" s="54" t="s">
        <v>150</v>
      </c>
      <c r="D74" s="54" t="s">
        <v>104</v>
      </c>
      <c r="E74" s="54"/>
      <c r="F74" s="55"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8" customFormat="1" ht="31.5" outlineLevel="5">
      <c r="A75" s="53" t="s">
        <v>105</v>
      </c>
      <c r="B75" s="54" t="s">
        <v>9</v>
      </c>
      <c r="C75" s="54" t="s">
        <v>150</v>
      </c>
      <c r="D75" s="54" t="s">
        <v>106</v>
      </c>
      <c r="E75" s="54"/>
      <c r="F75" s="55"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28" customFormat="1" ht="15.75" outlineLevel="5">
      <c r="A76" s="8" t="s">
        <v>314</v>
      </c>
      <c r="B76" s="9" t="s">
        <v>315</v>
      </c>
      <c r="C76" s="9" t="s">
        <v>6</v>
      </c>
      <c r="D76" s="9" t="s">
        <v>5</v>
      </c>
      <c r="E76" s="9"/>
      <c r="F76" s="10">
        <f>F77</f>
        <v>720.32847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28" customFormat="1" ht="31.5" outlineLevel="5">
      <c r="A77" s="22" t="s">
        <v>144</v>
      </c>
      <c r="B77" s="9" t="s">
        <v>315</v>
      </c>
      <c r="C77" s="9" t="s">
        <v>145</v>
      </c>
      <c r="D77" s="9" t="s">
        <v>5</v>
      </c>
      <c r="E77" s="9"/>
      <c r="F77" s="10">
        <f>F78</f>
        <v>720.32847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28" customFormat="1" ht="31.5" outlineLevel="5">
      <c r="A78" s="22" t="s">
        <v>149</v>
      </c>
      <c r="B78" s="9" t="s">
        <v>315</v>
      </c>
      <c r="C78" s="9" t="s">
        <v>146</v>
      </c>
      <c r="D78" s="9" t="s">
        <v>5</v>
      </c>
      <c r="E78" s="9"/>
      <c r="F78" s="10">
        <f>F79</f>
        <v>720.32847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8" customFormat="1" ht="31.5" outlineLevel="5">
      <c r="A79" s="56" t="s">
        <v>313</v>
      </c>
      <c r="B79" s="19" t="s">
        <v>315</v>
      </c>
      <c r="C79" s="19" t="s">
        <v>316</v>
      </c>
      <c r="D79" s="19" t="s">
        <v>5</v>
      </c>
      <c r="E79" s="19"/>
      <c r="F79" s="20">
        <f>F80</f>
        <v>720.32847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28" customFormat="1" ht="15.75" outlineLevel="5">
      <c r="A80" s="5" t="s">
        <v>363</v>
      </c>
      <c r="B80" s="6" t="s">
        <v>315</v>
      </c>
      <c r="C80" s="6" t="s">
        <v>316</v>
      </c>
      <c r="D80" s="6" t="s">
        <v>361</v>
      </c>
      <c r="E80" s="6"/>
      <c r="F80" s="7">
        <f>F81</f>
        <v>720.32847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28" customFormat="1" ht="15.75" outlineLevel="5">
      <c r="A81" s="53" t="s">
        <v>364</v>
      </c>
      <c r="B81" s="54" t="s">
        <v>315</v>
      </c>
      <c r="C81" s="54" t="s">
        <v>316</v>
      </c>
      <c r="D81" s="54" t="s">
        <v>362</v>
      </c>
      <c r="E81" s="54"/>
      <c r="F81" s="55">
        <v>720.32847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28" customFormat="1" ht="15.75" outlineLevel="3">
      <c r="A82" s="8" t="s">
        <v>32</v>
      </c>
      <c r="B82" s="9" t="s">
        <v>10</v>
      </c>
      <c r="C82" s="9" t="s">
        <v>6</v>
      </c>
      <c r="D82" s="9" t="s">
        <v>5</v>
      </c>
      <c r="E82" s="9"/>
      <c r="F82" s="10">
        <f>F83</f>
        <v>200</v>
      </c>
      <c r="G82" s="10" t="e">
        <f>#REF!</f>
        <v>#REF!</v>
      </c>
      <c r="H82" s="10" t="e">
        <f>#REF!</f>
        <v>#REF!</v>
      </c>
      <c r="I82" s="10" t="e">
        <f>#REF!</f>
        <v>#REF!</v>
      </c>
      <c r="J82" s="10" t="e">
        <f>#REF!</f>
        <v>#REF!</v>
      </c>
      <c r="K82" s="10" t="e">
        <f>#REF!</f>
        <v>#REF!</v>
      </c>
      <c r="L82" s="10" t="e">
        <f>#REF!</f>
        <v>#REF!</v>
      </c>
      <c r="M82" s="10" t="e">
        <f>#REF!</f>
        <v>#REF!</v>
      </c>
      <c r="N82" s="10" t="e">
        <f>#REF!</f>
        <v>#REF!</v>
      </c>
      <c r="O82" s="10" t="e">
        <f>#REF!</f>
        <v>#REF!</v>
      </c>
      <c r="P82" s="10" t="e">
        <f>#REF!</f>
        <v>#REF!</v>
      </c>
      <c r="Q82" s="10" t="e">
        <f>#REF!</f>
        <v>#REF!</v>
      </c>
      <c r="R82" s="10" t="e">
        <f>#REF!</f>
        <v>#REF!</v>
      </c>
      <c r="S82" s="10" t="e">
        <f>#REF!</f>
        <v>#REF!</v>
      </c>
      <c r="T82" s="10" t="e">
        <f>#REF!</f>
        <v>#REF!</v>
      </c>
      <c r="U82" s="10" t="e">
        <f>#REF!</f>
        <v>#REF!</v>
      </c>
      <c r="V82" s="10" t="e">
        <f>#REF!</f>
        <v>#REF!</v>
      </c>
    </row>
    <row r="83" spans="1:22" s="28" customFormat="1" ht="31.5" outlineLevel="3">
      <c r="A83" s="22" t="s">
        <v>144</v>
      </c>
      <c r="B83" s="12" t="s">
        <v>10</v>
      </c>
      <c r="C83" s="12" t="s">
        <v>145</v>
      </c>
      <c r="D83" s="12" t="s">
        <v>5</v>
      </c>
      <c r="E83" s="12"/>
      <c r="F83" s="13">
        <f>F84</f>
        <v>200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s="28" customFormat="1" ht="31.5" outlineLevel="3">
      <c r="A84" s="22" t="s">
        <v>149</v>
      </c>
      <c r="B84" s="12" t="s">
        <v>10</v>
      </c>
      <c r="C84" s="12" t="s">
        <v>146</v>
      </c>
      <c r="D84" s="12" t="s">
        <v>5</v>
      </c>
      <c r="E84" s="12"/>
      <c r="F84" s="13">
        <f>F85</f>
        <v>200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28" customFormat="1" ht="31.5" outlineLevel="4">
      <c r="A85" s="56" t="s">
        <v>154</v>
      </c>
      <c r="B85" s="19" t="s">
        <v>10</v>
      </c>
      <c r="C85" s="19" t="s">
        <v>155</v>
      </c>
      <c r="D85" s="19" t="s">
        <v>5</v>
      </c>
      <c r="E85" s="19"/>
      <c r="F85" s="20">
        <f>F86</f>
        <v>200</v>
      </c>
      <c r="G85" s="7">
        <f aca="true" t="shared" si="12" ref="G85:V85">G86</f>
        <v>0</v>
      </c>
      <c r="H85" s="7">
        <f t="shared" si="12"/>
        <v>0</v>
      </c>
      <c r="I85" s="7">
        <f t="shared" si="12"/>
        <v>0</v>
      </c>
      <c r="J85" s="7">
        <f t="shared" si="12"/>
        <v>0</v>
      </c>
      <c r="K85" s="7">
        <f t="shared" si="12"/>
        <v>0</v>
      </c>
      <c r="L85" s="7">
        <f t="shared" si="12"/>
        <v>0</v>
      </c>
      <c r="M85" s="7">
        <f t="shared" si="12"/>
        <v>0</v>
      </c>
      <c r="N85" s="7">
        <f t="shared" si="12"/>
        <v>0</v>
      </c>
      <c r="O85" s="7">
        <f t="shared" si="12"/>
        <v>0</v>
      </c>
      <c r="P85" s="7">
        <f t="shared" si="12"/>
        <v>0</v>
      </c>
      <c r="Q85" s="7">
        <f t="shared" si="12"/>
        <v>0</v>
      </c>
      <c r="R85" s="7">
        <f t="shared" si="12"/>
        <v>0</v>
      </c>
      <c r="S85" s="7">
        <f t="shared" si="12"/>
        <v>0</v>
      </c>
      <c r="T85" s="7">
        <f t="shared" si="12"/>
        <v>0</v>
      </c>
      <c r="U85" s="7">
        <f t="shared" si="12"/>
        <v>0</v>
      </c>
      <c r="V85" s="7">
        <f t="shared" si="12"/>
        <v>0</v>
      </c>
    </row>
    <row r="86" spans="1:22" s="28" customFormat="1" ht="15.75" outlineLevel="5">
      <c r="A86" s="5" t="s">
        <v>117</v>
      </c>
      <c r="B86" s="6" t="s">
        <v>10</v>
      </c>
      <c r="C86" s="6" t="s">
        <v>155</v>
      </c>
      <c r="D86" s="6" t="s">
        <v>116</v>
      </c>
      <c r="E86" s="6"/>
      <c r="F86" s="7">
        <v>200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28" customFormat="1" ht="15.75" customHeight="1" outlineLevel="3">
      <c r="A87" s="8" t="s">
        <v>33</v>
      </c>
      <c r="B87" s="9" t="s">
        <v>74</v>
      </c>
      <c r="C87" s="9" t="s">
        <v>6</v>
      </c>
      <c r="D87" s="9" t="s">
        <v>5</v>
      </c>
      <c r="E87" s="9"/>
      <c r="F87" s="88">
        <f>F88+F157</f>
        <v>58403.96827</v>
      </c>
      <c r="G87" s="10" t="e">
        <f>G88+#REF!+#REF!+#REF!+#REF!+#REF!+G137+G144+G151</f>
        <v>#REF!</v>
      </c>
      <c r="H87" s="10" t="e">
        <f>H88+#REF!+#REF!+#REF!+#REF!+#REF!+H137+H144+H151</f>
        <v>#REF!</v>
      </c>
      <c r="I87" s="10" t="e">
        <f>I88+#REF!+#REF!+#REF!+#REF!+#REF!+I137+I144+I151</f>
        <v>#REF!</v>
      </c>
      <c r="J87" s="10" t="e">
        <f>J88+#REF!+#REF!+#REF!+#REF!+#REF!+J137+J144+J151</f>
        <v>#REF!</v>
      </c>
      <c r="K87" s="10" t="e">
        <f>K88+#REF!+#REF!+#REF!+#REF!+#REF!+K137+K144+K151</f>
        <v>#REF!</v>
      </c>
      <c r="L87" s="10" t="e">
        <f>L88+#REF!+#REF!+#REF!+#REF!+#REF!+L137+L144+L151</f>
        <v>#REF!</v>
      </c>
      <c r="M87" s="10" t="e">
        <f>M88+#REF!+#REF!+#REF!+#REF!+#REF!+M137+M144+M151</f>
        <v>#REF!</v>
      </c>
      <c r="N87" s="10" t="e">
        <f>N88+#REF!+#REF!+#REF!+#REF!+#REF!+N137+N144+N151</f>
        <v>#REF!</v>
      </c>
      <c r="O87" s="10" t="e">
        <f>O88+#REF!+#REF!+#REF!+#REF!+#REF!+O137+O144+O151</f>
        <v>#REF!</v>
      </c>
      <c r="P87" s="10" t="e">
        <f>P88+#REF!+#REF!+#REF!+#REF!+#REF!+P137+P144+P151</f>
        <v>#REF!</v>
      </c>
      <c r="Q87" s="10" t="e">
        <f>Q88+#REF!+#REF!+#REF!+#REF!+#REF!+Q137+Q144+Q151</f>
        <v>#REF!</v>
      </c>
      <c r="R87" s="10" t="e">
        <f>R88+#REF!+#REF!+#REF!+#REF!+#REF!+R137+R144+R151</f>
        <v>#REF!</v>
      </c>
      <c r="S87" s="10" t="e">
        <f>S88+#REF!+#REF!+#REF!+#REF!+#REF!+S137+S144+S151</f>
        <v>#REF!</v>
      </c>
      <c r="T87" s="10" t="e">
        <f>T88+#REF!+#REF!+#REF!+#REF!+#REF!+T137+T144+T151</f>
        <v>#REF!</v>
      </c>
      <c r="U87" s="10" t="e">
        <f>U88+#REF!+#REF!+#REF!+#REF!+#REF!+U137+U144+U151</f>
        <v>#REF!</v>
      </c>
      <c r="V87" s="10" t="e">
        <f>V88+#REF!+#REF!+#REF!+#REF!+#REF!+V137+V144+V151</f>
        <v>#REF!</v>
      </c>
    </row>
    <row r="88" spans="1:22" s="28" customFormat="1" ht="31.5" outlineLevel="3">
      <c r="A88" s="22" t="s">
        <v>144</v>
      </c>
      <c r="B88" s="12" t="s">
        <v>74</v>
      </c>
      <c r="C88" s="12" t="s">
        <v>145</v>
      </c>
      <c r="D88" s="12" t="s">
        <v>5</v>
      </c>
      <c r="E88" s="12"/>
      <c r="F88" s="94">
        <f>F89</f>
        <v>58128.20327</v>
      </c>
      <c r="G88" s="13">
        <f aca="true" t="shared" si="13" ref="G88:V88">G90</f>
        <v>0</v>
      </c>
      <c r="H88" s="13">
        <f t="shared" si="13"/>
        <v>0</v>
      </c>
      <c r="I88" s="13">
        <f t="shared" si="13"/>
        <v>0</v>
      </c>
      <c r="J88" s="13">
        <f t="shared" si="13"/>
        <v>0</v>
      </c>
      <c r="K88" s="13">
        <f t="shared" si="13"/>
        <v>0</v>
      </c>
      <c r="L88" s="13">
        <f t="shared" si="13"/>
        <v>0</v>
      </c>
      <c r="M88" s="13">
        <f t="shared" si="13"/>
        <v>0</v>
      </c>
      <c r="N88" s="13">
        <f t="shared" si="13"/>
        <v>0</v>
      </c>
      <c r="O88" s="13">
        <f t="shared" si="13"/>
        <v>0</v>
      </c>
      <c r="P88" s="13">
        <f t="shared" si="13"/>
        <v>0</v>
      </c>
      <c r="Q88" s="13">
        <f t="shared" si="13"/>
        <v>0</v>
      </c>
      <c r="R88" s="13">
        <f t="shared" si="13"/>
        <v>0</v>
      </c>
      <c r="S88" s="13">
        <f t="shared" si="13"/>
        <v>0</v>
      </c>
      <c r="T88" s="13">
        <f t="shared" si="13"/>
        <v>0</v>
      </c>
      <c r="U88" s="13">
        <f t="shared" si="13"/>
        <v>0</v>
      </c>
      <c r="V88" s="13">
        <f t="shared" si="13"/>
        <v>0</v>
      </c>
    </row>
    <row r="89" spans="1:22" s="28" customFormat="1" ht="31.5" outlineLevel="3">
      <c r="A89" s="22" t="s">
        <v>149</v>
      </c>
      <c r="B89" s="12" t="s">
        <v>74</v>
      </c>
      <c r="C89" s="12" t="s">
        <v>146</v>
      </c>
      <c r="D89" s="12" t="s">
        <v>5</v>
      </c>
      <c r="E89" s="12"/>
      <c r="F89" s="94">
        <f>F90+F99+F106+F124+F111+F137+F144+F151+F113+F96+F121+F134+F118</f>
        <v>58128.20327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</row>
    <row r="90" spans="1:22" s="28" customFormat="1" ht="15.75" outlineLevel="4">
      <c r="A90" s="56" t="s">
        <v>34</v>
      </c>
      <c r="B90" s="19" t="s">
        <v>74</v>
      </c>
      <c r="C90" s="19" t="s">
        <v>285</v>
      </c>
      <c r="D90" s="19" t="s">
        <v>5</v>
      </c>
      <c r="E90" s="19"/>
      <c r="F90" s="90">
        <f>F91+F94</f>
        <v>1428.44965</v>
      </c>
      <c r="G90" s="7">
        <f aca="true" t="shared" si="14" ref="G90:V90">G91</f>
        <v>0</v>
      </c>
      <c r="H90" s="7">
        <f t="shared" si="14"/>
        <v>0</v>
      </c>
      <c r="I90" s="7">
        <f t="shared" si="14"/>
        <v>0</v>
      </c>
      <c r="J90" s="7">
        <f t="shared" si="14"/>
        <v>0</v>
      </c>
      <c r="K90" s="7">
        <f t="shared" si="14"/>
        <v>0</v>
      </c>
      <c r="L90" s="7">
        <f t="shared" si="14"/>
        <v>0</v>
      </c>
      <c r="M90" s="7">
        <f t="shared" si="14"/>
        <v>0</v>
      </c>
      <c r="N90" s="7">
        <f t="shared" si="14"/>
        <v>0</v>
      </c>
      <c r="O90" s="7">
        <f t="shared" si="14"/>
        <v>0</v>
      </c>
      <c r="P90" s="7">
        <f t="shared" si="14"/>
        <v>0</v>
      </c>
      <c r="Q90" s="7">
        <f t="shared" si="14"/>
        <v>0</v>
      </c>
      <c r="R90" s="7">
        <f t="shared" si="14"/>
        <v>0</v>
      </c>
      <c r="S90" s="7">
        <f t="shared" si="14"/>
        <v>0</v>
      </c>
      <c r="T90" s="7">
        <f t="shared" si="14"/>
        <v>0</v>
      </c>
      <c r="U90" s="7">
        <f t="shared" si="14"/>
        <v>0</v>
      </c>
      <c r="V90" s="7">
        <f t="shared" si="14"/>
        <v>0</v>
      </c>
    </row>
    <row r="91" spans="1:22" s="28" customFormat="1" ht="31.5" outlineLevel="5">
      <c r="A91" s="5" t="s">
        <v>100</v>
      </c>
      <c r="B91" s="6" t="s">
        <v>74</v>
      </c>
      <c r="C91" s="6" t="s">
        <v>285</v>
      </c>
      <c r="D91" s="6" t="s">
        <v>99</v>
      </c>
      <c r="E91" s="6"/>
      <c r="F91" s="91">
        <f>F92+F93</f>
        <v>1208.74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28" customFormat="1" ht="15.75" outlineLevel="5">
      <c r="A92" s="53" t="s">
        <v>96</v>
      </c>
      <c r="B92" s="54" t="s">
        <v>74</v>
      </c>
      <c r="C92" s="54" t="s">
        <v>285</v>
      </c>
      <c r="D92" s="54" t="s">
        <v>95</v>
      </c>
      <c r="E92" s="54"/>
      <c r="F92" s="92">
        <v>1198.24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8" customFormat="1" ht="31.5" outlineLevel="5">
      <c r="A93" s="53" t="s">
        <v>97</v>
      </c>
      <c r="B93" s="54" t="s">
        <v>74</v>
      </c>
      <c r="C93" s="54" t="s">
        <v>285</v>
      </c>
      <c r="D93" s="54" t="s">
        <v>98</v>
      </c>
      <c r="E93" s="54"/>
      <c r="F93" s="92">
        <v>10.5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8" customFormat="1" ht="31.5" outlineLevel="5">
      <c r="A94" s="5" t="s">
        <v>101</v>
      </c>
      <c r="B94" s="6" t="s">
        <v>74</v>
      </c>
      <c r="C94" s="6" t="s">
        <v>285</v>
      </c>
      <c r="D94" s="6" t="s">
        <v>102</v>
      </c>
      <c r="E94" s="6"/>
      <c r="F94" s="91">
        <f>F95</f>
        <v>219.70965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28" customFormat="1" ht="31.5" outlineLevel="5">
      <c r="A95" s="53" t="s">
        <v>105</v>
      </c>
      <c r="B95" s="54" t="s">
        <v>74</v>
      </c>
      <c r="C95" s="54" t="s">
        <v>285</v>
      </c>
      <c r="D95" s="54" t="s">
        <v>106</v>
      </c>
      <c r="E95" s="54"/>
      <c r="F95" s="92">
        <v>219.70965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28" customFormat="1" ht="47.25" outlineLevel="5">
      <c r="A96" s="56" t="s">
        <v>367</v>
      </c>
      <c r="B96" s="19" t="s">
        <v>74</v>
      </c>
      <c r="C96" s="19" t="s">
        <v>365</v>
      </c>
      <c r="D96" s="19" t="s">
        <v>5</v>
      </c>
      <c r="E96" s="19"/>
      <c r="F96" s="90">
        <f>F97</f>
        <v>42.56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8" customFormat="1" ht="31.5" outlineLevel="5">
      <c r="A97" s="5" t="s">
        <v>101</v>
      </c>
      <c r="B97" s="6" t="s">
        <v>74</v>
      </c>
      <c r="C97" s="6" t="s">
        <v>365</v>
      </c>
      <c r="D97" s="6" t="s">
        <v>102</v>
      </c>
      <c r="E97" s="6"/>
      <c r="F97" s="91">
        <f>F98</f>
        <v>42.56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28" customFormat="1" ht="31.5" outlineLevel="5">
      <c r="A98" s="53" t="s">
        <v>105</v>
      </c>
      <c r="B98" s="54" t="s">
        <v>74</v>
      </c>
      <c r="C98" s="54" t="s">
        <v>366</v>
      </c>
      <c r="D98" s="54" t="s">
        <v>106</v>
      </c>
      <c r="E98" s="54"/>
      <c r="F98" s="92">
        <v>42.56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8" customFormat="1" ht="47.25" outlineLevel="4">
      <c r="A99" s="57" t="s">
        <v>300</v>
      </c>
      <c r="B99" s="19" t="s">
        <v>74</v>
      </c>
      <c r="C99" s="19" t="s">
        <v>150</v>
      </c>
      <c r="D99" s="19" t="s">
        <v>5</v>
      </c>
      <c r="E99" s="19"/>
      <c r="F99" s="90">
        <f>F100+F103</f>
        <v>16518.653000000002</v>
      </c>
      <c r="G99" s="7">
        <f aca="true" t="shared" si="15" ref="G99:V99">G100</f>
        <v>0</v>
      </c>
      <c r="H99" s="7">
        <f t="shared" si="15"/>
        <v>0</v>
      </c>
      <c r="I99" s="7">
        <f t="shared" si="15"/>
        <v>0</v>
      </c>
      <c r="J99" s="7">
        <f t="shared" si="15"/>
        <v>0</v>
      </c>
      <c r="K99" s="7">
        <f t="shared" si="15"/>
        <v>0</v>
      </c>
      <c r="L99" s="7">
        <f t="shared" si="15"/>
        <v>0</v>
      </c>
      <c r="M99" s="7">
        <f t="shared" si="15"/>
        <v>0</v>
      </c>
      <c r="N99" s="7">
        <f t="shared" si="15"/>
        <v>0</v>
      </c>
      <c r="O99" s="7">
        <f t="shared" si="15"/>
        <v>0</v>
      </c>
      <c r="P99" s="7">
        <f t="shared" si="15"/>
        <v>0</v>
      </c>
      <c r="Q99" s="7">
        <f t="shared" si="15"/>
        <v>0</v>
      </c>
      <c r="R99" s="7">
        <f t="shared" si="15"/>
        <v>0</v>
      </c>
      <c r="S99" s="7">
        <f t="shared" si="15"/>
        <v>0</v>
      </c>
      <c r="T99" s="7">
        <f t="shared" si="15"/>
        <v>0</v>
      </c>
      <c r="U99" s="7">
        <f t="shared" si="15"/>
        <v>0</v>
      </c>
      <c r="V99" s="7">
        <f t="shared" si="15"/>
        <v>0</v>
      </c>
    </row>
    <row r="100" spans="1:22" s="28" customFormat="1" ht="31.5" outlineLevel="5">
      <c r="A100" s="5" t="s">
        <v>100</v>
      </c>
      <c r="B100" s="6" t="s">
        <v>74</v>
      </c>
      <c r="C100" s="6" t="s">
        <v>150</v>
      </c>
      <c r="D100" s="6" t="s">
        <v>99</v>
      </c>
      <c r="E100" s="6"/>
      <c r="F100" s="91">
        <f>F101+F102</f>
        <v>16424.025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28" customFormat="1" ht="15.75" outlineLevel="5">
      <c r="A101" s="53" t="s">
        <v>96</v>
      </c>
      <c r="B101" s="54" t="s">
        <v>74</v>
      </c>
      <c r="C101" s="54" t="s">
        <v>150</v>
      </c>
      <c r="D101" s="54" t="s">
        <v>95</v>
      </c>
      <c r="E101" s="54"/>
      <c r="F101" s="92">
        <v>16422.025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28" customFormat="1" ht="31.5" outlineLevel="5">
      <c r="A102" s="53" t="s">
        <v>97</v>
      </c>
      <c r="B102" s="54" t="s">
        <v>74</v>
      </c>
      <c r="C102" s="54" t="s">
        <v>150</v>
      </c>
      <c r="D102" s="54" t="s">
        <v>98</v>
      </c>
      <c r="E102" s="54"/>
      <c r="F102" s="55">
        <v>2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8" customFormat="1" ht="31.5" outlineLevel="5">
      <c r="A103" s="5" t="s">
        <v>101</v>
      </c>
      <c r="B103" s="6" t="s">
        <v>74</v>
      </c>
      <c r="C103" s="6" t="s">
        <v>150</v>
      </c>
      <c r="D103" s="6" t="s">
        <v>102</v>
      </c>
      <c r="E103" s="6"/>
      <c r="F103" s="7">
        <f>F104+F105</f>
        <v>94.628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28" customFormat="1" ht="31.5" outlineLevel="5">
      <c r="A104" s="53" t="s">
        <v>103</v>
      </c>
      <c r="B104" s="54" t="s">
        <v>74</v>
      </c>
      <c r="C104" s="54" t="s">
        <v>150</v>
      </c>
      <c r="D104" s="54" t="s">
        <v>104</v>
      </c>
      <c r="E104" s="54"/>
      <c r="F104" s="55">
        <v>0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28" customFormat="1" ht="31.5" outlineLevel="5">
      <c r="A105" s="53" t="s">
        <v>105</v>
      </c>
      <c r="B105" s="54" t="s">
        <v>74</v>
      </c>
      <c r="C105" s="54" t="s">
        <v>150</v>
      </c>
      <c r="D105" s="54" t="s">
        <v>106</v>
      </c>
      <c r="E105" s="54"/>
      <c r="F105" s="55">
        <v>94.628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28" customFormat="1" ht="48.75" customHeight="1" outlineLevel="4">
      <c r="A106" s="56" t="s">
        <v>156</v>
      </c>
      <c r="B106" s="19" t="s">
        <v>74</v>
      </c>
      <c r="C106" s="19" t="s">
        <v>157</v>
      </c>
      <c r="D106" s="19" t="s">
        <v>5</v>
      </c>
      <c r="E106" s="19"/>
      <c r="F106" s="20">
        <f>F107+F109</f>
        <v>200</v>
      </c>
      <c r="G106" s="7">
        <f aca="true" t="shared" si="16" ref="G106:V106">G107</f>
        <v>0</v>
      </c>
      <c r="H106" s="7">
        <f t="shared" si="16"/>
        <v>0</v>
      </c>
      <c r="I106" s="7">
        <f t="shared" si="16"/>
        <v>0</v>
      </c>
      <c r="J106" s="7">
        <f t="shared" si="16"/>
        <v>0</v>
      </c>
      <c r="K106" s="7">
        <f t="shared" si="16"/>
        <v>0</v>
      </c>
      <c r="L106" s="7">
        <f t="shared" si="16"/>
        <v>0</v>
      </c>
      <c r="M106" s="7">
        <f t="shared" si="16"/>
        <v>0</v>
      </c>
      <c r="N106" s="7">
        <f t="shared" si="16"/>
        <v>0</v>
      </c>
      <c r="O106" s="7">
        <f t="shared" si="16"/>
        <v>0</v>
      </c>
      <c r="P106" s="7">
        <f t="shared" si="16"/>
        <v>0</v>
      </c>
      <c r="Q106" s="7">
        <f t="shared" si="16"/>
        <v>0</v>
      </c>
      <c r="R106" s="7">
        <f t="shared" si="16"/>
        <v>0</v>
      </c>
      <c r="S106" s="7">
        <f t="shared" si="16"/>
        <v>0</v>
      </c>
      <c r="T106" s="7">
        <f t="shared" si="16"/>
        <v>0</v>
      </c>
      <c r="U106" s="7">
        <f t="shared" si="16"/>
        <v>0</v>
      </c>
      <c r="V106" s="7">
        <f t="shared" si="16"/>
        <v>0</v>
      </c>
    </row>
    <row r="107" spans="1:22" s="28" customFormat="1" ht="31.5" outlineLevel="5">
      <c r="A107" s="5" t="s">
        <v>101</v>
      </c>
      <c r="B107" s="6" t="s">
        <v>74</v>
      </c>
      <c r="C107" s="6" t="s">
        <v>157</v>
      </c>
      <c r="D107" s="6" t="s">
        <v>102</v>
      </c>
      <c r="E107" s="6"/>
      <c r="F107" s="7">
        <f>F108</f>
        <v>200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s="28" customFormat="1" ht="31.5" outlineLevel="5">
      <c r="A108" s="53" t="s">
        <v>105</v>
      </c>
      <c r="B108" s="54" t="s">
        <v>74</v>
      </c>
      <c r="C108" s="54" t="s">
        <v>157</v>
      </c>
      <c r="D108" s="54" t="s">
        <v>106</v>
      </c>
      <c r="E108" s="54"/>
      <c r="F108" s="55">
        <v>200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28" customFormat="1" ht="15.75" outlineLevel="5">
      <c r="A109" s="5" t="s">
        <v>107</v>
      </c>
      <c r="B109" s="6" t="s">
        <v>74</v>
      </c>
      <c r="C109" s="6" t="s">
        <v>157</v>
      </c>
      <c r="D109" s="6" t="s">
        <v>108</v>
      </c>
      <c r="E109" s="6"/>
      <c r="F109" s="7">
        <f>F110</f>
        <v>0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28" customFormat="1" ht="15.75" outlineLevel="5">
      <c r="A110" s="53" t="s">
        <v>110</v>
      </c>
      <c r="B110" s="54" t="s">
        <v>74</v>
      </c>
      <c r="C110" s="54" t="s">
        <v>157</v>
      </c>
      <c r="D110" s="54" t="s">
        <v>112</v>
      </c>
      <c r="E110" s="54"/>
      <c r="F110" s="55">
        <v>0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28" customFormat="1" ht="15.75" customHeight="1" outlineLevel="4">
      <c r="A111" s="56" t="s">
        <v>158</v>
      </c>
      <c r="B111" s="19" t="s">
        <v>74</v>
      </c>
      <c r="C111" s="19" t="s">
        <v>159</v>
      </c>
      <c r="D111" s="19" t="s">
        <v>5</v>
      </c>
      <c r="E111" s="19"/>
      <c r="F111" s="90">
        <f>F112</f>
        <v>766.70562</v>
      </c>
      <c r="G111" s="7">
        <f aca="true" t="shared" si="17" ref="G111:V111">G112</f>
        <v>0</v>
      </c>
      <c r="H111" s="7">
        <f t="shared" si="17"/>
        <v>0</v>
      </c>
      <c r="I111" s="7">
        <f t="shared" si="17"/>
        <v>0</v>
      </c>
      <c r="J111" s="7">
        <f t="shared" si="17"/>
        <v>0</v>
      </c>
      <c r="K111" s="7">
        <f t="shared" si="17"/>
        <v>0</v>
      </c>
      <c r="L111" s="7">
        <f t="shared" si="17"/>
        <v>0</v>
      </c>
      <c r="M111" s="7">
        <f t="shared" si="17"/>
        <v>0</v>
      </c>
      <c r="N111" s="7">
        <f t="shared" si="17"/>
        <v>0</v>
      </c>
      <c r="O111" s="7">
        <f t="shared" si="17"/>
        <v>0</v>
      </c>
      <c r="P111" s="7">
        <f t="shared" si="17"/>
        <v>0</v>
      </c>
      <c r="Q111" s="7">
        <f t="shared" si="17"/>
        <v>0</v>
      </c>
      <c r="R111" s="7">
        <f t="shared" si="17"/>
        <v>0</v>
      </c>
      <c r="S111" s="7">
        <f t="shared" si="17"/>
        <v>0</v>
      </c>
      <c r="T111" s="7">
        <f t="shared" si="17"/>
        <v>0</v>
      </c>
      <c r="U111" s="7">
        <f t="shared" si="17"/>
        <v>0</v>
      </c>
      <c r="V111" s="7">
        <f t="shared" si="17"/>
        <v>0</v>
      </c>
    </row>
    <row r="112" spans="1:22" s="28" customFormat="1" ht="15.75" outlineLevel="5">
      <c r="A112" s="5" t="s">
        <v>118</v>
      </c>
      <c r="B112" s="6" t="s">
        <v>74</v>
      </c>
      <c r="C112" s="6" t="s">
        <v>159</v>
      </c>
      <c r="D112" s="6" t="s">
        <v>340</v>
      </c>
      <c r="E112" s="6"/>
      <c r="F112" s="91">
        <v>766.70562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s="28" customFormat="1" ht="48" customHeight="1" outlineLevel="5">
      <c r="A113" s="56" t="s">
        <v>287</v>
      </c>
      <c r="B113" s="19" t="s">
        <v>74</v>
      </c>
      <c r="C113" s="19" t="s">
        <v>286</v>
      </c>
      <c r="D113" s="19" t="s">
        <v>5</v>
      </c>
      <c r="E113" s="19"/>
      <c r="F113" s="20">
        <f>F114+F116</f>
        <v>3115.65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s="28" customFormat="1" ht="31.5" outlineLevel="5">
      <c r="A114" s="5" t="s">
        <v>101</v>
      </c>
      <c r="B114" s="6" t="s">
        <v>74</v>
      </c>
      <c r="C114" s="6" t="s">
        <v>286</v>
      </c>
      <c r="D114" s="6" t="s">
        <v>102</v>
      </c>
      <c r="E114" s="6"/>
      <c r="F114" s="7">
        <f>F115</f>
        <v>3115.65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s="28" customFormat="1" ht="31.5" outlineLevel="5">
      <c r="A115" s="53" t="s">
        <v>105</v>
      </c>
      <c r="B115" s="54" t="s">
        <v>74</v>
      </c>
      <c r="C115" s="54" t="s">
        <v>286</v>
      </c>
      <c r="D115" s="54" t="s">
        <v>106</v>
      </c>
      <c r="E115" s="54"/>
      <c r="F115" s="55">
        <v>3115.65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s="28" customFormat="1" ht="15.75" outlineLevel="5">
      <c r="A116" s="5" t="s">
        <v>107</v>
      </c>
      <c r="B116" s="6" t="s">
        <v>74</v>
      </c>
      <c r="C116" s="6" t="s">
        <v>286</v>
      </c>
      <c r="D116" s="6" t="s">
        <v>108</v>
      </c>
      <c r="E116" s="6"/>
      <c r="F116" s="7">
        <f>F117</f>
        <v>0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s="28" customFormat="1" ht="15.75" outlineLevel="5">
      <c r="A117" s="53" t="s">
        <v>110</v>
      </c>
      <c r="B117" s="54" t="s">
        <v>74</v>
      </c>
      <c r="C117" s="54" t="s">
        <v>286</v>
      </c>
      <c r="D117" s="54" t="s">
        <v>112</v>
      </c>
      <c r="E117" s="54"/>
      <c r="F117" s="55">
        <v>0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s="28" customFormat="1" ht="47.25" outlineLevel="5">
      <c r="A118" s="56" t="s">
        <v>379</v>
      </c>
      <c r="B118" s="19" t="s">
        <v>74</v>
      </c>
      <c r="C118" s="19" t="s">
        <v>378</v>
      </c>
      <c r="D118" s="19" t="s">
        <v>5</v>
      </c>
      <c r="E118" s="19"/>
      <c r="F118" s="90">
        <f>F119</f>
        <v>2172.2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s="28" customFormat="1" ht="31.5" outlineLevel="5">
      <c r="A119" s="5" t="s">
        <v>101</v>
      </c>
      <c r="B119" s="6" t="s">
        <v>74</v>
      </c>
      <c r="C119" s="6" t="s">
        <v>378</v>
      </c>
      <c r="D119" s="6" t="s">
        <v>102</v>
      </c>
      <c r="E119" s="6"/>
      <c r="F119" s="91">
        <f>F120</f>
        <v>2172.2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s="28" customFormat="1" ht="31.5" outlineLevel="5">
      <c r="A120" s="53" t="s">
        <v>105</v>
      </c>
      <c r="B120" s="54" t="s">
        <v>74</v>
      </c>
      <c r="C120" s="54" t="s">
        <v>378</v>
      </c>
      <c r="D120" s="54" t="s">
        <v>106</v>
      </c>
      <c r="E120" s="54"/>
      <c r="F120" s="92">
        <v>2172.2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s="28" customFormat="1" ht="47.25" outlineLevel="5">
      <c r="A121" s="56" t="s">
        <v>369</v>
      </c>
      <c r="B121" s="19" t="s">
        <v>74</v>
      </c>
      <c r="C121" s="19" t="s">
        <v>368</v>
      </c>
      <c r="D121" s="19" t="s">
        <v>5</v>
      </c>
      <c r="E121" s="19"/>
      <c r="F121" s="90">
        <f>F122</f>
        <v>7130.393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s="28" customFormat="1" ht="31.5" outlineLevel="5">
      <c r="A122" s="5" t="s">
        <v>101</v>
      </c>
      <c r="B122" s="6" t="s">
        <v>74</v>
      </c>
      <c r="C122" s="6" t="s">
        <v>368</v>
      </c>
      <c r="D122" s="6" t="s">
        <v>102</v>
      </c>
      <c r="E122" s="6"/>
      <c r="F122" s="91">
        <f>F123</f>
        <v>7130.393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s="28" customFormat="1" ht="31.5" outlineLevel="5">
      <c r="A123" s="53" t="s">
        <v>105</v>
      </c>
      <c r="B123" s="54" t="s">
        <v>74</v>
      </c>
      <c r="C123" s="54" t="s">
        <v>368</v>
      </c>
      <c r="D123" s="54" t="s">
        <v>106</v>
      </c>
      <c r="E123" s="54"/>
      <c r="F123" s="92">
        <v>7130.393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s="28" customFormat="1" ht="31.5" outlineLevel="6">
      <c r="A124" s="56" t="s">
        <v>160</v>
      </c>
      <c r="B124" s="19" t="s">
        <v>74</v>
      </c>
      <c r="C124" s="19" t="s">
        <v>161</v>
      </c>
      <c r="D124" s="19" t="s">
        <v>5</v>
      </c>
      <c r="E124" s="19"/>
      <c r="F124" s="20">
        <f>F125+F128+F131</f>
        <v>23894.577999999998</v>
      </c>
      <c r="G124" s="20">
        <f aca="true" t="shared" si="18" ref="G124:V124">G125</f>
        <v>0</v>
      </c>
      <c r="H124" s="20">
        <f t="shared" si="18"/>
        <v>0</v>
      </c>
      <c r="I124" s="20">
        <f t="shared" si="18"/>
        <v>0</v>
      </c>
      <c r="J124" s="20">
        <f t="shared" si="18"/>
        <v>0</v>
      </c>
      <c r="K124" s="20">
        <f t="shared" si="18"/>
        <v>0</v>
      </c>
      <c r="L124" s="20">
        <f t="shared" si="18"/>
        <v>0</v>
      </c>
      <c r="M124" s="20">
        <f t="shared" si="18"/>
        <v>0</v>
      </c>
      <c r="N124" s="20">
        <f t="shared" si="18"/>
        <v>0</v>
      </c>
      <c r="O124" s="20">
        <f t="shared" si="18"/>
        <v>0</v>
      </c>
      <c r="P124" s="20">
        <f t="shared" si="18"/>
        <v>0</v>
      </c>
      <c r="Q124" s="20">
        <f t="shared" si="18"/>
        <v>0</v>
      </c>
      <c r="R124" s="20">
        <f t="shared" si="18"/>
        <v>0</v>
      </c>
      <c r="S124" s="20">
        <f t="shared" si="18"/>
        <v>0</v>
      </c>
      <c r="T124" s="20">
        <f t="shared" si="18"/>
        <v>0</v>
      </c>
      <c r="U124" s="20">
        <f t="shared" si="18"/>
        <v>0</v>
      </c>
      <c r="V124" s="20">
        <f t="shared" si="18"/>
        <v>0</v>
      </c>
    </row>
    <row r="125" spans="1:22" s="28" customFormat="1" ht="15.75" outlineLevel="6">
      <c r="A125" s="5" t="s">
        <v>119</v>
      </c>
      <c r="B125" s="6" t="s">
        <v>74</v>
      </c>
      <c r="C125" s="6" t="s">
        <v>161</v>
      </c>
      <c r="D125" s="6" t="s">
        <v>120</v>
      </c>
      <c r="E125" s="6"/>
      <c r="F125" s="7">
        <f>F126+F127</f>
        <v>14201.79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8" customFormat="1" ht="15.75" outlineLevel="6">
      <c r="A126" s="53" t="s">
        <v>96</v>
      </c>
      <c r="B126" s="54" t="s">
        <v>74</v>
      </c>
      <c r="C126" s="54" t="s">
        <v>161</v>
      </c>
      <c r="D126" s="54" t="s">
        <v>121</v>
      </c>
      <c r="E126" s="54"/>
      <c r="F126" s="55">
        <v>14201.79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8" customFormat="1" ht="31.5" outlineLevel="6">
      <c r="A127" s="53" t="s">
        <v>97</v>
      </c>
      <c r="B127" s="54" t="s">
        <v>74</v>
      </c>
      <c r="C127" s="54" t="s">
        <v>161</v>
      </c>
      <c r="D127" s="54" t="s">
        <v>122</v>
      </c>
      <c r="E127" s="54"/>
      <c r="F127" s="55">
        <v>0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8" customFormat="1" ht="23.25" customHeight="1" outlineLevel="6">
      <c r="A128" s="5" t="s">
        <v>101</v>
      </c>
      <c r="B128" s="6" t="s">
        <v>74</v>
      </c>
      <c r="C128" s="6" t="s">
        <v>161</v>
      </c>
      <c r="D128" s="6" t="s">
        <v>102</v>
      </c>
      <c r="E128" s="6"/>
      <c r="F128" s="7">
        <f>F129+F130</f>
        <v>9342.988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8" customFormat="1" ht="31.5" outlineLevel="6">
      <c r="A129" s="53" t="s">
        <v>103</v>
      </c>
      <c r="B129" s="54" t="s">
        <v>74</v>
      </c>
      <c r="C129" s="54" t="s">
        <v>161</v>
      </c>
      <c r="D129" s="54" t="s">
        <v>104</v>
      </c>
      <c r="E129" s="54"/>
      <c r="F129" s="55">
        <v>0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8" customFormat="1" ht="31.5" outlineLevel="6">
      <c r="A130" s="53" t="s">
        <v>105</v>
      </c>
      <c r="B130" s="54" t="s">
        <v>74</v>
      </c>
      <c r="C130" s="54" t="s">
        <v>161</v>
      </c>
      <c r="D130" s="54" t="s">
        <v>106</v>
      </c>
      <c r="E130" s="54"/>
      <c r="F130" s="55">
        <v>9342.988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8" customFormat="1" ht="15.75" outlineLevel="6">
      <c r="A131" s="5" t="s">
        <v>107</v>
      </c>
      <c r="B131" s="6" t="s">
        <v>74</v>
      </c>
      <c r="C131" s="6" t="s">
        <v>161</v>
      </c>
      <c r="D131" s="6" t="s">
        <v>108</v>
      </c>
      <c r="E131" s="6"/>
      <c r="F131" s="7">
        <f>F132+F133</f>
        <v>349.8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28" customFormat="1" ht="22.5" customHeight="1" outlineLevel="6">
      <c r="A132" s="53" t="s">
        <v>109</v>
      </c>
      <c r="B132" s="54" t="s">
        <v>74</v>
      </c>
      <c r="C132" s="54" t="s">
        <v>161</v>
      </c>
      <c r="D132" s="54" t="s">
        <v>111</v>
      </c>
      <c r="E132" s="54"/>
      <c r="F132" s="55">
        <v>306.6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s="28" customFormat="1" ht="15.75" outlineLevel="6">
      <c r="A133" s="53" t="s">
        <v>110</v>
      </c>
      <c r="B133" s="54" t="s">
        <v>74</v>
      </c>
      <c r="C133" s="54" t="s">
        <v>161</v>
      </c>
      <c r="D133" s="54" t="s">
        <v>112</v>
      </c>
      <c r="E133" s="54"/>
      <c r="F133" s="55">
        <v>43.2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28" customFormat="1" ht="31.5" outlineLevel="6">
      <c r="A134" s="56" t="s">
        <v>371</v>
      </c>
      <c r="B134" s="19" t="s">
        <v>74</v>
      </c>
      <c r="C134" s="19" t="s">
        <v>370</v>
      </c>
      <c r="D134" s="19" t="s">
        <v>5</v>
      </c>
      <c r="E134" s="19"/>
      <c r="F134" s="90">
        <f>F135</f>
        <v>665.614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s="28" customFormat="1" ht="15.75" outlineLevel="6">
      <c r="A135" s="5" t="s">
        <v>129</v>
      </c>
      <c r="B135" s="6" t="s">
        <v>74</v>
      </c>
      <c r="C135" s="6" t="s">
        <v>370</v>
      </c>
      <c r="D135" s="6" t="s">
        <v>130</v>
      </c>
      <c r="E135" s="6"/>
      <c r="F135" s="91">
        <f>F136</f>
        <v>665.614</v>
      </c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s="28" customFormat="1" ht="47.25" outlineLevel="6">
      <c r="A136" s="62" t="s">
        <v>302</v>
      </c>
      <c r="B136" s="54" t="s">
        <v>74</v>
      </c>
      <c r="C136" s="54" t="s">
        <v>370</v>
      </c>
      <c r="D136" s="54" t="s">
        <v>88</v>
      </c>
      <c r="E136" s="54"/>
      <c r="F136" s="92">
        <v>665.614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s="28" customFormat="1" ht="31.5" outlineLevel="6">
      <c r="A137" s="70" t="s">
        <v>163</v>
      </c>
      <c r="B137" s="19" t="s">
        <v>74</v>
      </c>
      <c r="C137" s="19" t="s">
        <v>162</v>
      </c>
      <c r="D137" s="19" t="s">
        <v>5</v>
      </c>
      <c r="E137" s="19"/>
      <c r="F137" s="20">
        <f>F138+F141</f>
        <v>1003.4</v>
      </c>
      <c r="G137" s="13">
        <f aca="true" t="shared" si="19" ref="G137:V137">G138</f>
        <v>0</v>
      </c>
      <c r="H137" s="13">
        <f t="shared" si="19"/>
        <v>0</v>
      </c>
      <c r="I137" s="13">
        <f t="shared" si="19"/>
        <v>0</v>
      </c>
      <c r="J137" s="13">
        <f t="shared" si="19"/>
        <v>0</v>
      </c>
      <c r="K137" s="13">
        <f t="shared" si="19"/>
        <v>0</v>
      </c>
      <c r="L137" s="13">
        <f t="shared" si="19"/>
        <v>0</v>
      </c>
      <c r="M137" s="13">
        <f t="shared" si="19"/>
        <v>0</v>
      </c>
      <c r="N137" s="13">
        <f t="shared" si="19"/>
        <v>0</v>
      </c>
      <c r="O137" s="13">
        <f t="shared" si="19"/>
        <v>0</v>
      </c>
      <c r="P137" s="13">
        <f t="shared" si="19"/>
        <v>0</v>
      </c>
      <c r="Q137" s="13">
        <f t="shared" si="19"/>
        <v>0</v>
      </c>
      <c r="R137" s="13">
        <f t="shared" si="19"/>
        <v>0</v>
      </c>
      <c r="S137" s="13">
        <f t="shared" si="19"/>
        <v>0</v>
      </c>
      <c r="T137" s="13">
        <f t="shared" si="19"/>
        <v>0</v>
      </c>
      <c r="U137" s="13">
        <f t="shared" si="19"/>
        <v>0</v>
      </c>
      <c r="V137" s="13">
        <f t="shared" si="19"/>
        <v>0</v>
      </c>
    </row>
    <row r="138" spans="1:22" s="28" customFormat="1" ht="31.5" outlineLevel="6">
      <c r="A138" s="5" t="s">
        <v>100</v>
      </c>
      <c r="B138" s="6" t="s">
        <v>74</v>
      </c>
      <c r="C138" s="6" t="s">
        <v>162</v>
      </c>
      <c r="D138" s="6" t="s">
        <v>99</v>
      </c>
      <c r="E138" s="6"/>
      <c r="F138" s="7">
        <f>F139+F140</f>
        <v>894.8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spans="1:22" s="28" customFormat="1" ht="15.75" outlineLevel="6">
      <c r="A139" s="53" t="s">
        <v>96</v>
      </c>
      <c r="B139" s="54" t="s">
        <v>74</v>
      </c>
      <c r="C139" s="54" t="s">
        <v>162</v>
      </c>
      <c r="D139" s="54" t="s">
        <v>95</v>
      </c>
      <c r="E139" s="54"/>
      <c r="F139" s="55">
        <v>894.8</v>
      </c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</row>
    <row r="140" spans="1:22" s="28" customFormat="1" ht="31.5" outlineLevel="6">
      <c r="A140" s="53" t="s">
        <v>97</v>
      </c>
      <c r="B140" s="54" t="s">
        <v>74</v>
      </c>
      <c r="C140" s="54" t="s">
        <v>162</v>
      </c>
      <c r="D140" s="54" t="s">
        <v>98</v>
      </c>
      <c r="E140" s="54"/>
      <c r="F140" s="55">
        <v>0</v>
      </c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</row>
    <row r="141" spans="1:22" s="28" customFormat="1" ht="31.5" outlineLevel="6">
      <c r="A141" s="5" t="s">
        <v>101</v>
      </c>
      <c r="B141" s="6" t="s">
        <v>74</v>
      </c>
      <c r="C141" s="6" t="s">
        <v>162</v>
      </c>
      <c r="D141" s="6" t="s">
        <v>102</v>
      </c>
      <c r="E141" s="6"/>
      <c r="F141" s="7">
        <f>F142+F143</f>
        <v>108.6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</row>
    <row r="142" spans="1:22" s="28" customFormat="1" ht="31.5" outlineLevel="6">
      <c r="A142" s="53" t="s">
        <v>103</v>
      </c>
      <c r="B142" s="54" t="s">
        <v>74</v>
      </c>
      <c r="C142" s="54" t="s">
        <v>162</v>
      </c>
      <c r="D142" s="54" t="s">
        <v>104</v>
      </c>
      <c r="E142" s="54"/>
      <c r="F142" s="55">
        <v>0</v>
      </c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</row>
    <row r="143" spans="1:22" s="28" customFormat="1" ht="31.5" outlineLevel="6">
      <c r="A143" s="53" t="s">
        <v>105</v>
      </c>
      <c r="B143" s="54" t="s">
        <v>74</v>
      </c>
      <c r="C143" s="54" t="s">
        <v>162</v>
      </c>
      <c r="D143" s="54" t="s">
        <v>106</v>
      </c>
      <c r="E143" s="54"/>
      <c r="F143" s="55">
        <v>108.6</v>
      </c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</row>
    <row r="144" spans="1:22" s="28" customFormat="1" ht="31.5" outlineLevel="6">
      <c r="A144" s="70" t="s">
        <v>165</v>
      </c>
      <c r="B144" s="19" t="s">
        <v>74</v>
      </c>
      <c r="C144" s="19" t="s">
        <v>164</v>
      </c>
      <c r="D144" s="19" t="s">
        <v>5</v>
      </c>
      <c r="E144" s="19"/>
      <c r="F144" s="20">
        <f>F145+F148</f>
        <v>538</v>
      </c>
      <c r="G144" s="13">
        <f aca="true" t="shared" si="20" ref="G144:V144">G145</f>
        <v>0</v>
      </c>
      <c r="H144" s="13">
        <f t="shared" si="20"/>
        <v>0</v>
      </c>
      <c r="I144" s="13">
        <f t="shared" si="20"/>
        <v>0</v>
      </c>
      <c r="J144" s="13">
        <f t="shared" si="20"/>
        <v>0</v>
      </c>
      <c r="K144" s="13">
        <f t="shared" si="20"/>
        <v>0</v>
      </c>
      <c r="L144" s="13">
        <f t="shared" si="20"/>
        <v>0</v>
      </c>
      <c r="M144" s="13">
        <f t="shared" si="20"/>
        <v>0</v>
      </c>
      <c r="N144" s="13">
        <f t="shared" si="20"/>
        <v>0</v>
      </c>
      <c r="O144" s="13">
        <f t="shared" si="20"/>
        <v>0</v>
      </c>
      <c r="P144" s="13">
        <f t="shared" si="20"/>
        <v>0</v>
      </c>
      <c r="Q144" s="13">
        <f t="shared" si="20"/>
        <v>0</v>
      </c>
      <c r="R144" s="13">
        <f t="shared" si="20"/>
        <v>0</v>
      </c>
      <c r="S144" s="13">
        <f t="shared" si="20"/>
        <v>0</v>
      </c>
      <c r="T144" s="13">
        <f t="shared" si="20"/>
        <v>0</v>
      </c>
      <c r="U144" s="13">
        <f t="shared" si="20"/>
        <v>0</v>
      </c>
      <c r="V144" s="13">
        <f t="shared" si="20"/>
        <v>0</v>
      </c>
    </row>
    <row r="145" spans="1:22" s="28" customFormat="1" ht="31.5" outlineLevel="6">
      <c r="A145" s="5" t="s">
        <v>100</v>
      </c>
      <c r="B145" s="6" t="s">
        <v>74</v>
      </c>
      <c r="C145" s="6" t="s">
        <v>164</v>
      </c>
      <c r="D145" s="6" t="s">
        <v>99</v>
      </c>
      <c r="E145" s="6"/>
      <c r="F145" s="7">
        <f>F146+F147</f>
        <v>458.189</v>
      </c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</row>
    <row r="146" spans="1:22" s="28" customFormat="1" ht="15.75" outlineLevel="6">
      <c r="A146" s="53" t="s">
        <v>96</v>
      </c>
      <c r="B146" s="54" t="s">
        <v>74</v>
      </c>
      <c r="C146" s="54" t="s">
        <v>164</v>
      </c>
      <c r="D146" s="54" t="s">
        <v>95</v>
      </c>
      <c r="E146" s="54"/>
      <c r="F146" s="55">
        <v>458.189</v>
      </c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</row>
    <row r="147" spans="1:22" s="28" customFormat="1" ht="31.5" outlineLevel="6">
      <c r="A147" s="53" t="s">
        <v>97</v>
      </c>
      <c r="B147" s="54" t="s">
        <v>74</v>
      </c>
      <c r="C147" s="54" t="s">
        <v>164</v>
      </c>
      <c r="D147" s="54" t="s">
        <v>98</v>
      </c>
      <c r="E147" s="54"/>
      <c r="F147" s="55">
        <v>0</v>
      </c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</row>
    <row r="148" spans="1:22" s="28" customFormat="1" ht="31.5" outlineLevel="6">
      <c r="A148" s="5" t="s">
        <v>101</v>
      </c>
      <c r="B148" s="6" t="s">
        <v>74</v>
      </c>
      <c r="C148" s="6" t="s">
        <v>164</v>
      </c>
      <c r="D148" s="6" t="s">
        <v>102</v>
      </c>
      <c r="E148" s="6"/>
      <c r="F148" s="7">
        <f>F149+F150</f>
        <v>79.811</v>
      </c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</row>
    <row r="149" spans="1:22" s="28" customFormat="1" ht="31.5" outlineLevel="6">
      <c r="A149" s="53" t="s">
        <v>103</v>
      </c>
      <c r="B149" s="54" t="s">
        <v>74</v>
      </c>
      <c r="C149" s="54" t="s">
        <v>164</v>
      </c>
      <c r="D149" s="54" t="s">
        <v>104</v>
      </c>
      <c r="E149" s="54"/>
      <c r="F149" s="55">
        <v>0</v>
      </c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</row>
    <row r="150" spans="1:22" s="28" customFormat="1" ht="31.5" outlineLevel="6">
      <c r="A150" s="53" t="s">
        <v>105</v>
      </c>
      <c r="B150" s="54" t="s">
        <v>74</v>
      </c>
      <c r="C150" s="54" t="s">
        <v>164</v>
      </c>
      <c r="D150" s="54" t="s">
        <v>106</v>
      </c>
      <c r="E150" s="54"/>
      <c r="F150" s="55">
        <v>79.811</v>
      </c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</row>
    <row r="151" spans="1:22" s="28" customFormat="1" ht="31.5" outlineLevel="6">
      <c r="A151" s="70" t="s">
        <v>166</v>
      </c>
      <c r="B151" s="19" t="s">
        <v>74</v>
      </c>
      <c r="C151" s="19" t="s">
        <v>167</v>
      </c>
      <c r="D151" s="19" t="s">
        <v>5</v>
      </c>
      <c r="E151" s="19"/>
      <c r="F151" s="20">
        <f>F152+F154</f>
        <v>652</v>
      </c>
      <c r="G151" s="13">
        <f aca="true" t="shared" si="21" ref="G151:V151">G152</f>
        <v>0</v>
      </c>
      <c r="H151" s="13">
        <f t="shared" si="21"/>
        <v>0</v>
      </c>
      <c r="I151" s="13">
        <f t="shared" si="21"/>
        <v>0</v>
      </c>
      <c r="J151" s="13">
        <f t="shared" si="21"/>
        <v>0</v>
      </c>
      <c r="K151" s="13">
        <f t="shared" si="21"/>
        <v>0</v>
      </c>
      <c r="L151" s="13">
        <f t="shared" si="21"/>
        <v>0</v>
      </c>
      <c r="M151" s="13">
        <f t="shared" si="21"/>
        <v>0</v>
      </c>
      <c r="N151" s="13">
        <f t="shared" si="21"/>
        <v>0</v>
      </c>
      <c r="O151" s="13">
        <f t="shared" si="21"/>
        <v>0</v>
      </c>
      <c r="P151" s="13">
        <f t="shared" si="21"/>
        <v>0</v>
      </c>
      <c r="Q151" s="13">
        <f t="shared" si="21"/>
        <v>0</v>
      </c>
      <c r="R151" s="13">
        <f t="shared" si="21"/>
        <v>0</v>
      </c>
      <c r="S151" s="13">
        <f t="shared" si="21"/>
        <v>0</v>
      </c>
      <c r="T151" s="13">
        <f t="shared" si="21"/>
        <v>0</v>
      </c>
      <c r="U151" s="13">
        <f t="shared" si="21"/>
        <v>0</v>
      </c>
      <c r="V151" s="13">
        <f t="shared" si="21"/>
        <v>0</v>
      </c>
    </row>
    <row r="152" spans="1:22" s="28" customFormat="1" ht="31.5" outlineLevel="6">
      <c r="A152" s="5" t="s">
        <v>100</v>
      </c>
      <c r="B152" s="6" t="s">
        <v>74</v>
      </c>
      <c r="C152" s="6" t="s">
        <v>167</v>
      </c>
      <c r="D152" s="6" t="s">
        <v>99</v>
      </c>
      <c r="E152" s="6"/>
      <c r="F152" s="7">
        <f>F153</f>
        <v>569.4</v>
      </c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</row>
    <row r="153" spans="1:22" s="28" customFormat="1" ht="15.75" outlineLevel="6">
      <c r="A153" s="53" t="s">
        <v>96</v>
      </c>
      <c r="B153" s="54" t="s">
        <v>74</v>
      </c>
      <c r="C153" s="54" t="s">
        <v>167</v>
      </c>
      <c r="D153" s="54" t="s">
        <v>95</v>
      </c>
      <c r="E153" s="58"/>
      <c r="F153" s="55">
        <v>569.4</v>
      </c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</row>
    <row r="154" spans="1:22" s="28" customFormat="1" ht="31.5" outlineLevel="6">
      <c r="A154" s="5" t="s">
        <v>101</v>
      </c>
      <c r="B154" s="6" t="s">
        <v>74</v>
      </c>
      <c r="C154" s="6" t="s">
        <v>167</v>
      </c>
      <c r="D154" s="6" t="s">
        <v>102</v>
      </c>
      <c r="E154" s="51"/>
      <c r="F154" s="7">
        <f>F155+F156</f>
        <v>82.6</v>
      </c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</row>
    <row r="155" spans="1:22" s="28" customFormat="1" ht="31.5" outlineLevel="6">
      <c r="A155" s="53" t="s">
        <v>103</v>
      </c>
      <c r="B155" s="54" t="s">
        <v>74</v>
      </c>
      <c r="C155" s="54" t="s">
        <v>167</v>
      </c>
      <c r="D155" s="54" t="s">
        <v>104</v>
      </c>
      <c r="E155" s="58"/>
      <c r="F155" s="55">
        <v>0</v>
      </c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</row>
    <row r="156" spans="1:22" s="28" customFormat="1" ht="31.5" outlineLevel="6">
      <c r="A156" s="53" t="s">
        <v>105</v>
      </c>
      <c r="B156" s="54" t="s">
        <v>74</v>
      </c>
      <c r="C156" s="54" t="s">
        <v>167</v>
      </c>
      <c r="D156" s="54" t="s">
        <v>106</v>
      </c>
      <c r="E156" s="58"/>
      <c r="F156" s="55">
        <v>82.6</v>
      </c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</row>
    <row r="157" spans="1:22" s="28" customFormat="1" ht="15.75" outlineLevel="6">
      <c r="A157" s="14" t="s">
        <v>168</v>
      </c>
      <c r="B157" s="12" t="s">
        <v>74</v>
      </c>
      <c r="C157" s="12" t="s">
        <v>6</v>
      </c>
      <c r="D157" s="12" t="s">
        <v>5</v>
      </c>
      <c r="E157" s="12"/>
      <c r="F157" s="13">
        <f>F165+F172+F158</f>
        <v>275.765</v>
      </c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</row>
    <row r="158" spans="1:22" s="28" customFormat="1" ht="31.5" outlineLevel="6">
      <c r="A158" s="70" t="s">
        <v>342</v>
      </c>
      <c r="B158" s="68" t="s">
        <v>74</v>
      </c>
      <c r="C158" s="68" t="s">
        <v>290</v>
      </c>
      <c r="D158" s="68" t="s">
        <v>5</v>
      </c>
      <c r="E158" s="68"/>
      <c r="F158" s="69">
        <f>F159+F162</f>
        <v>90.5</v>
      </c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</row>
    <row r="159" spans="1:22" s="28" customFormat="1" ht="33.75" customHeight="1" outlineLevel="6">
      <c r="A159" s="5" t="s">
        <v>291</v>
      </c>
      <c r="B159" s="6" t="s">
        <v>74</v>
      </c>
      <c r="C159" s="6" t="s">
        <v>288</v>
      </c>
      <c r="D159" s="6" t="s">
        <v>5</v>
      </c>
      <c r="E159" s="12"/>
      <c r="F159" s="7">
        <f>F160</f>
        <v>70.5</v>
      </c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</row>
    <row r="160" spans="1:22" s="28" customFormat="1" ht="31.5" outlineLevel="6">
      <c r="A160" s="53" t="s">
        <v>101</v>
      </c>
      <c r="B160" s="54" t="s">
        <v>74</v>
      </c>
      <c r="C160" s="54" t="s">
        <v>288</v>
      </c>
      <c r="D160" s="54" t="s">
        <v>102</v>
      </c>
      <c r="E160" s="12"/>
      <c r="F160" s="55">
        <f>F161</f>
        <v>70.5</v>
      </c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</row>
    <row r="161" spans="1:22" s="28" customFormat="1" ht="31.5" outlineLevel="6">
      <c r="A161" s="53" t="s">
        <v>105</v>
      </c>
      <c r="B161" s="54" t="s">
        <v>74</v>
      </c>
      <c r="C161" s="54" t="s">
        <v>288</v>
      </c>
      <c r="D161" s="54" t="s">
        <v>106</v>
      </c>
      <c r="E161" s="12"/>
      <c r="F161" s="55">
        <v>70.5</v>
      </c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</row>
    <row r="162" spans="1:22" s="28" customFormat="1" ht="31.5" outlineLevel="6">
      <c r="A162" s="5" t="s">
        <v>292</v>
      </c>
      <c r="B162" s="6" t="s">
        <v>74</v>
      </c>
      <c r="C162" s="6" t="s">
        <v>289</v>
      </c>
      <c r="D162" s="6" t="s">
        <v>5</v>
      </c>
      <c r="E162" s="12"/>
      <c r="F162" s="7">
        <f>F163</f>
        <v>20</v>
      </c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</row>
    <row r="163" spans="1:22" s="28" customFormat="1" ht="31.5" outlineLevel="6">
      <c r="A163" s="53" t="s">
        <v>101</v>
      </c>
      <c r="B163" s="54" t="s">
        <v>74</v>
      </c>
      <c r="C163" s="54" t="s">
        <v>289</v>
      </c>
      <c r="D163" s="54" t="s">
        <v>102</v>
      </c>
      <c r="E163" s="12"/>
      <c r="F163" s="55">
        <f>F164</f>
        <v>20</v>
      </c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</row>
    <row r="164" spans="1:22" s="28" customFormat="1" ht="31.5" outlineLevel="6">
      <c r="A164" s="53" t="s">
        <v>105</v>
      </c>
      <c r="B164" s="54" t="s">
        <v>74</v>
      </c>
      <c r="C164" s="54" t="s">
        <v>289</v>
      </c>
      <c r="D164" s="54" t="s">
        <v>106</v>
      </c>
      <c r="E164" s="12"/>
      <c r="F164" s="55">
        <v>20</v>
      </c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</row>
    <row r="165" spans="1:22" s="28" customFormat="1" ht="15.75" outlineLevel="6">
      <c r="A165" s="56" t="s">
        <v>343</v>
      </c>
      <c r="B165" s="19" t="s">
        <v>74</v>
      </c>
      <c r="C165" s="19" t="s">
        <v>49</v>
      </c>
      <c r="D165" s="19" t="s">
        <v>5</v>
      </c>
      <c r="E165" s="19"/>
      <c r="F165" s="20">
        <f>F166+F169</f>
        <v>107.66</v>
      </c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</row>
    <row r="166" spans="1:22" s="28" customFormat="1" ht="31.5" outlineLevel="6">
      <c r="A166" s="5" t="s">
        <v>170</v>
      </c>
      <c r="B166" s="6" t="s">
        <v>74</v>
      </c>
      <c r="C166" s="6" t="s">
        <v>169</v>
      </c>
      <c r="D166" s="6" t="s">
        <v>5</v>
      </c>
      <c r="E166" s="6"/>
      <c r="F166" s="7">
        <f>F167</f>
        <v>67.66</v>
      </c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</row>
    <row r="167" spans="1:22" s="28" customFormat="1" ht="31.5" outlineLevel="6">
      <c r="A167" s="53" t="s">
        <v>101</v>
      </c>
      <c r="B167" s="54" t="s">
        <v>74</v>
      </c>
      <c r="C167" s="54" t="s">
        <v>169</v>
      </c>
      <c r="D167" s="54" t="s">
        <v>102</v>
      </c>
      <c r="E167" s="54"/>
      <c r="F167" s="55">
        <f>F168</f>
        <v>67.66</v>
      </c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</row>
    <row r="168" spans="1:22" s="28" customFormat="1" ht="31.5" outlineLevel="6">
      <c r="A168" s="53" t="s">
        <v>105</v>
      </c>
      <c r="B168" s="54" t="s">
        <v>74</v>
      </c>
      <c r="C168" s="54" t="s">
        <v>169</v>
      </c>
      <c r="D168" s="54" t="s">
        <v>106</v>
      </c>
      <c r="E168" s="54"/>
      <c r="F168" s="55">
        <v>67.66</v>
      </c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</row>
    <row r="169" spans="1:22" s="28" customFormat="1" ht="31.5" outlineLevel="6">
      <c r="A169" s="5" t="s">
        <v>171</v>
      </c>
      <c r="B169" s="6" t="s">
        <v>74</v>
      </c>
      <c r="C169" s="6" t="s">
        <v>172</v>
      </c>
      <c r="D169" s="6" t="s">
        <v>5</v>
      </c>
      <c r="E169" s="6"/>
      <c r="F169" s="7">
        <f>F170</f>
        <v>40</v>
      </c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</row>
    <row r="170" spans="1:22" s="28" customFormat="1" ht="31.5" outlineLevel="6">
      <c r="A170" s="53" t="s">
        <v>101</v>
      </c>
      <c r="B170" s="54" t="s">
        <v>74</v>
      </c>
      <c r="C170" s="54" t="s">
        <v>172</v>
      </c>
      <c r="D170" s="54" t="s">
        <v>102</v>
      </c>
      <c r="E170" s="54"/>
      <c r="F170" s="55">
        <f>F171</f>
        <v>40</v>
      </c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</row>
    <row r="171" spans="1:22" s="28" customFormat="1" ht="31.5" outlineLevel="6">
      <c r="A171" s="53" t="s">
        <v>105</v>
      </c>
      <c r="B171" s="54" t="s">
        <v>74</v>
      </c>
      <c r="C171" s="54" t="s">
        <v>172</v>
      </c>
      <c r="D171" s="54" t="s">
        <v>106</v>
      </c>
      <c r="E171" s="54"/>
      <c r="F171" s="55">
        <v>40</v>
      </c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</row>
    <row r="172" spans="1:22" s="28" customFormat="1" ht="31.5" outlineLevel="6">
      <c r="A172" s="56" t="s">
        <v>344</v>
      </c>
      <c r="B172" s="19" t="s">
        <v>74</v>
      </c>
      <c r="C172" s="19" t="s">
        <v>173</v>
      </c>
      <c r="D172" s="19" t="s">
        <v>5</v>
      </c>
      <c r="E172" s="19"/>
      <c r="F172" s="20">
        <f>F173</f>
        <v>77.605</v>
      </c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</row>
    <row r="173" spans="1:22" s="28" customFormat="1" ht="47.25" outlineLevel="6">
      <c r="A173" s="5" t="s">
        <v>174</v>
      </c>
      <c r="B173" s="6" t="s">
        <v>74</v>
      </c>
      <c r="C173" s="6" t="s">
        <v>175</v>
      </c>
      <c r="D173" s="6" t="s">
        <v>5</v>
      </c>
      <c r="E173" s="6"/>
      <c r="F173" s="7">
        <f>F174</f>
        <v>77.605</v>
      </c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</row>
    <row r="174" spans="1:22" s="28" customFormat="1" ht="31.5" outlineLevel="6">
      <c r="A174" s="53" t="s">
        <v>101</v>
      </c>
      <c r="B174" s="54" t="s">
        <v>74</v>
      </c>
      <c r="C174" s="54" t="s">
        <v>175</v>
      </c>
      <c r="D174" s="54" t="s">
        <v>102</v>
      </c>
      <c r="E174" s="54"/>
      <c r="F174" s="55">
        <f>F175</f>
        <v>77.605</v>
      </c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</row>
    <row r="175" spans="1:22" s="28" customFormat="1" ht="31.5" outlineLevel="6">
      <c r="A175" s="53" t="s">
        <v>105</v>
      </c>
      <c r="B175" s="54" t="s">
        <v>74</v>
      </c>
      <c r="C175" s="54" t="s">
        <v>175</v>
      </c>
      <c r="D175" s="54" t="s">
        <v>106</v>
      </c>
      <c r="E175" s="54"/>
      <c r="F175" s="55">
        <v>77.605</v>
      </c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</row>
    <row r="176" spans="1:22" s="28" customFormat="1" ht="15.75" outlineLevel="6">
      <c r="A176" s="71" t="s">
        <v>177</v>
      </c>
      <c r="B176" s="34" t="s">
        <v>178</v>
      </c>
      <c r="C176" s="34" t="s">
        <v>6</v>
      </c>
      <c r="D176" s="34" t="s">
        <v>5</v>
      </c>
      <c r="E176" s="49"/>
      <c r="F176" s="72">
        <f>F177</f>
        <v>1360</v>
      </c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</row>
    <row r="177" spans="1:25" ht="15.75" outlineLevel="6">
      <c r="A177" s="73" t="s">
        <v>86</v>
      </c>
      <c r="B177" s="9" t="s">
        <v>87</v>
      </c>
      <c r="C177" s="9" t="s">
        <v>6</v>
      </c>
      <c r="D177" s="9" t="s">
        <v>5</v>
      </c>
      <c r="E177" s="74" t="s">
        <v>5</v>
      </c>
      <c r="F177" s="75">
        <f>F178</f>
        <v>1360</v>
      </c>
      <c r="G177" s="35" t="e">
        <f>#REF!</f>
        <v>#REF!</v>
      </c>
      <c r="H177" s="35" t="e">
        <f>#REF!</f>
        <v>#REF!</v>
      </c>
      <c r="I177" s="35" t="e">
        <f>#REF!</f>
        <v>#REF!</v>
      </c>
      <c r="J177" s="35" t="e">
        <f>#REF!</f>
        <v>#REF!</v>
      </c>
      <c r="K177" s="35" t="e">
        <f>#REF!</f>
        <v>#REF!</v>
      </c>
      <c r="L177" s="35" t="e">
        <f>#REF!</f>
        <v>#REF!</v>
      </c>
      <c r="M177" s="35" t="e">
        <f>#REF!</f>
        <v>#REF!</v>
      </c>
      <c r="N177" s="35" t="e">
        <f>#REF!</f>
        <v>#REF!</v>
      </c>
      <c r="O177" s="35" t="e">
        <f>#REF!</f>
        <v>#REF!</v>
      </c>
      <c r="P177" s="35" t="e">
        <f>#REF!</f>
        <v>#REF!</v>
      </c>
      <c r="Q177" s="35" t="e">
        <f>#REF!</f>
        <v>#REF!</v>
      </c>
      <c r="R177" s="35" t="e">
        <f>#REF!</f>
        <v>#REF!</v>
      </c>
      <c r="S177" s="35" t="e">
        <f>#REF!</f>
        <v>#REF!</v>
      </c>
      <c r="T177" s="35" t="e">
        <f>#REF!</f>
        <v>#REF!</v>
      </c>
      <c r="U177" s="35" t="e">
        <f>#REF!</f>
        <v>#REF!</v>
      </c>
      <c r="V177" s="40" t="e">
        <f>#REF!</f>
        <v>#REF!</v>
      </c>
      <c r="W177" s="52"/>
      <c r="X177" s="44"/>
      <c r="Y177" s="45"/>
    </row>
    <row r="178" spans="1:25" ht="31.5" outlineLevel="6">
      <c r="A178" s="22" t="s">
        <v>144</v>
      </c>
      <c r="B178" s="12" t="s">
        <v>87</v>
      </c>
      <c r="C178" s="12" t="s">
        <v>145</v>
      </c>
      <c r="D178" s="12" t="s">
        <v>5</v>
      </c>
      <c r="E178" s="50"/>
      <c r="F178" s="36">
        <f>F179</f>
        <v>1360</v>
      </c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41"/>
      <c r="W178" s="46"/>
      <c r="X178" s="47"/>
      <c r="Y178" s="45"/>
    </row>
    <row r="179" spans="1:25" ht="31.5" outlineLevel="6">
      <c r="A179" s="22" t="s">
        <v>149</v>
      </c>
      <c r="B179" s="12" t="s">
        <v>87</v>
      </c>
      <c r="C179" s="12" t="s">
        <v>146</v>
      </c>
      <c r="D179" s="12" t="s">
        <v>5</v>
      </c>
      <c r="E179" s="50"/>
      <c r="F179" s="36">
        <f>F180</f>
        <v>1360</v>
      </c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41"/>
      <c r="W179" s="46"/>
      <c r="X179" s="47"/>
      <c r="Y179" s="45"/>
    </row>
    <row r="180" spans="1:25" ht="31.5" outlineLevel="6">
      <c r="A180" s="59" t="s">
        <v>43</v>
      </c>
      <c r="B180" s="19" t="s">
        <v>87</v>
      </c>
      <c r="C180" s="19" t="s">
        <v>176</v>
      </c>
      <c r="D180" s="19" t="s">
        <v>5</v>
      </c>
      <c r="E180" s="60" t="s">
        <v>5</v>
      </c>
      <c r="F180" s="61">
        <f>F181</f>
        <v>1360</v>
      </c>
      <c r="G180" s="37">
        <f>G181</f>
        <v>1397.92</v>
      </c>
      <c r="H180" s="37">
        <f aca="true" t="shared" si="22" ref="H180:V180">H181</f>
        <v>0</v>
      </c>
      <c r="I180" s="37">
        <f t="shared" si="22"/>
        <v>0</v>
      </c>
      <c r="J180" s="37">
        <f t="shared" si="22"/>
        <v>0</v>
      </c>
      <c r="K180" s="37">
        <f t="shared" si="22"/>
        <v>0</v>
      </c>
      <c r="L180" s="37">
        <f t="shared" si="22"/>
        <v>0</v>
      </c>
      <c r="M180" s="37">
        <f t="shared" si="22"/>
        <v>0</v>
      </c>
      <c r="N180" s="37">
        <f t="shared" si="22"/>
        <v>0</v>
      </c>
      <c r="O180" s="37">
        <f t="shared" si="22"/>
        <v>0</v>
      </c>
      <c r="P180" s="37">
        <f t="shared" si="22"/>
        <v>0</v>
      </c>
      <c r="Q180" s="37">
        <f t="shared" si="22"/>
        <v>0</v>
      </c>
      <c r="R180" s="37">
        <f t="shared" si="22"/>
        <v>0</v>
      </c>
      <c r="S180" s="37">
        <f t="shared" si="22"/>
        <v>0</v>
      </c>
      <c r="T180" s="37">
        <f t="shared" si="22"/>
        <v>0</v>
      </c>
      <c r="U180" s="37">
        <f t="shared" si="22"/>
        <v>0</v>
      </c>
      <c r="V180" s="42">
        <f t="shared" si="22"/>
        <v>0</v>
      </c>
      <c r="W180" s="43"/>
      <c r="X180" s="44"/>
      <c r="Y180" s="45"/>
    </row>
    <row r="181" spans="1:25" ht="15.75" outlineLevel="6">
      <c r="A181" s="27" t="s">
        <v>123</v>
      </c>
      <c r="B181" s="6" t="s">
        <v>87</v>
      </c>
      <c r="C181" s="6" t="s">
        <v>176</v>
      </c>
      <c r="D181" s="6" t="s">
        <v>124</v>
      </c>
      <c r="E181" s="51" t="s">
        <v>19</v>
      </c>
      <c r="F181" s="37">
        <v>1360</v>
      </c>
      <c r="G181" s="37">
        <v>1397.92</v>
      </c>
      <c r="H181" s="38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39"/>
      <c r="W181" s="43"/>
      <c r="X181" s="48"/>
      <c r="Y181" s="45"/>
    </row>
    <row r="182" spans="1:22" s="28" customFormat="1" ht="32.25" customHeight="1" outlineLevel="6">
      <c r="A182" s="16" t="s">
        <v>62</v>
      </c>
      <c r="B182" s="17" t="s">
        <v>61</v>
      </c>
      <c r="C182" s="17" t="s">
        <v>6</v>
      </c>
      <c r="D182" s="17" t="s">
        <v>5</v>
      </c>
      <c r="E182" s="17"/>
      <c r="F182" s="18">
        <f aca="true" t="shared" si="23" ref="F182:F187">F183</f>
        <v>0</v>
      </c>
      <c r="G182" s="18">
        <f aca="true" t="shared" si="24" ref="G182:V182">G183</f>
        <v>0</v>
      </c>
      <c r="H182" s="18">
        <f t="shared" si="24"/>
        <v>0</v>
      </c>
      <c r="I182" s="18">
        <f t="shared" si="24"/>
        <v>0</v>
      </c>
      <c r="J182" s="18">
        <f t="shared" si="24"/>
        <v>0</v>
      </c>
      <c r="K182" s="18">
        <f t="shared" si="24"/>
        <v>0</v>
      </c>
      <c r="L182" s="18">
        <f t="shared" si="24"/>
        <v>0</v>
      </c>
      <c r="M182" s="18">
        <f t="shared" si="24"/>
        <v>0</v>
      </c>
      <c r="N182" s="18">
        <f t="shared" si="24"/>
        <v>0</v>
      </c>
      <c r="O182" s="18">
        <f t="shared" si="24"/>
        <v>0</v>
      </c>
      <c r="P182" s="18">
        <f t="shared" si="24"/>
        <v>0</v>
      </c>
      <c r="Q182" s="18">
        <f t="shared" si="24"/>
        <v>0</v>
      </c>
      <c r="R182" s="18">
        <f t="shared" si="24"/>
        <v>0</v>
      </c>
      <c r="S182" s="18">
        <f t="shared" si="24"/>
        <v>0</v>
      </c>
      <c r="T182" s="18">
        <f t="shared" si="24"/>
        <v>0</v>
      </c>
      <c r="U182" s="18">
        <f t="shared" si="24"/>
        <v>0</v>
      </c>
      <c r="V182" s="18">
        <f t="shared" si="24"/>
        <v>0</v>
      </c>
    </row>
    <row r="183" spans="1:22" s="28" customFormat="1" ht="48" customHeight="1" outlineLevel="3">
      <c r="A183" s="8" t="s">
        <v>35</v>
      </c>
      <c r="B183" s="9" t="s">
        <v>11</v>
      </c>
      <c r="C183" s="9" t="s">
        <v>6</v>
      </c>
      <c r="D183" s="9" t="s">
        <v>5</v>
      </c>
      <c r="E183" s="9"/>
      <c r="F183" s="10">
        <f t="shared" si="23"/>
        <v>0</v>
      </c>
      <c r="G183" s="10">
        <f aca="true" t="shared" si="25" ref="G183:V183">G185</f>
        <v>0</v>
      </c>
      <c r="H183" s="10">
        <f t="shared" si="25"/>
        <v>0</v>
      </c>
      <c r="I183" s="10">
        <f t="shared" si="25"/>
        <v>0</v>
      </c>
      <c r="J183" s="10">
        <f t="shared" si="25"/>
        <v>0</v>
      </c>
      <c r="K183" s="10">
        <f t="shared" si="25"/>
        <v>0</v>
      </c>
      <c r="L183" s="10">
        <f t="shared" si="25"/>
        <v>0</v>
      </c>
      <c r="M183" s="10">
        <f t="shared" si="25"/>
        <v>0</v>
      </c>
      <c r="N183" s="10">
        <f t="shared" si="25"/>
        <v>0</v>
      </c>
      <c r="O183" s="10">
        <f t="shared" si="25"/>
        <v>0</v>
      </c>
      <c r="P183" s="10">
        <f t="shared" si="25"/>
        <v>0</v>
      </c>
      <c r="Q183" s="10">
        <f t="shared" si="25"/>
        <v>0</v>
      </c>
      <c r="R183" s="10">
        <f t="shared" si="25"/>
        <v>0</v>
      </c>
      <c r="S183" s="10">
        <f t="shared" si="25"/>
        <v>0</v>
      </c>
      <c r="T183" s="10">
        <f t="shared" si="25"/>
        <v>0</v>
      </c>
      <c r="U183" s="10">
        <f t="shared" si="25"/>
        <v>0</v>
      </c>
      <c r="V183" s="10">
        <f t="shared" si="25"/>
        <v>0</v>
      </c>
    </row>
    <row r="184" spans="1:22" s="28" customFormat="1" ht="34.5" customHeight="1" outlineLevel="3">
      <c r="A184" s="22" t="s">
        <v>144</v>
      </c>
      <c r="B184" s="9" t="s">
        <v>11</v>
      </c>
      <c r="C184" s="9" t="s">
        <v>145</v>
      </c>
      <c r="D184" s="9" t="s">
        <v>5</v>
      </c>
      <c r="E184" s="9"/>
      <c r="F184" s="10">
        <f t="shared" si="23"/>
        <v>0</v>
      </c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s="28" customFormat="1" ht="30.75" customHeight="1" outlineLevel="3">
      <c r="A185" s="22" t="s">
        <v>149</v>
      </c>
      <c r="B185" s="12" t="s">
        <v>11</v>
      </c>
      <c r="C185" s="12" t="s">
        <v>146</v>
      </c>
      <c r="D185" s="12" t="s">
        <v>5</v>
      </c>
      <c r="E185" s="12"/>
      <c r="F185" s="13">
        <f t="shared" si="23"/>
        <v>0</v>
      </c>
      <c r="G185" s="13">
        <f aca="true" t="shared" si="26" ref="G185:V186">G186</f>
        <v>0</v>
      </c>
      <c r="H185" s="13">
        <f t="shared" si="26"/>
        <v>0</v>
      </c>
      <c r="I185" s="13">
        <f t="shared" si="26"/>
        <v>0</v>
      </c>
      <c r="J185" s="13">
        <f t="shared" si="26"/>
        <v>0</v>
      </c>
      <c r="K185" s="13">
        <f t="shared" si="26"/>
        <v>0</v>
      </c>
      <c r="L185" s="13">
        <f t="shared" si="26"/>
        <v>0</v>
      </c>
      <c r="M185" s="13">
        <f t="shared" si="26"/>
        <v>0</v>
      </c>
      <c r="N185" s="13">
        <f t="shared" si="26"/>
        <v>0</v>
      </c>
      <c r="O185" s="13">
        <f t="shared" si="26"/>
        <v>0</v>
      </c>
      <c r="P185" s="13">
        <f t="shared" si="26"/>
        <v>0</v>
      </c>
      <c r="Q185" s="13">
        <f t="shared" si="26"/>
        <v>0</v>
      </c>
      <c r="R185" s="13">
        <f t="shared" si="26"/>
        <v>0</v>
      </c>
      <c r="S185" s="13">
        <f t="shared" si="26"/>
        <v>0</v>
      </c>
      <c r="T185" s="13">
        <f t="shared" si="26"/>
        <v>0</v>
      </c>
      <c r="U185" s="13">
        <f t="shared" si="26"/>
        <v>0</v>
      </c>
      <c r="V185" s="13">
        <f t="shared" si="26"/>
        <v>0</v>
      </c>
    </row>
    <row r="186" spans="1:22" s="28" customFormat="1" ht="32.25" customHeight="1" outlineLevel="4">
      <c r="A186" s="56" t="s">
        <v>179</v>
      </c>
      <c r="B186" s="19" t="s">
        <v>11</v>
      </c>
      <c r="C186" s="19" t="s">
        <v>180</v>
      </c>
      <c r="D186" s="19" t="s">
        <v>5</v>
      </c>
      <c r="E186" s="19"/>
      <c r="F186" s="20">
        <f t="shared" si="23"/>
        <v>0</v>
      </c>
      <c r="G186" s="7">
        <f t="shared" si="26"/>
        <v>0</v>
      </c>
      <c r="H186" s="7">
        <f t="shared" si="26"/>
        <v>0</v>
      </c>
      <c r="I186" s="7">
        <f t="shared" si="26"/>
        <v>0</v>
      </c>
      <c r="J186" s="7">
        <f t="shared" si="26"/>
        <v>0</v>
      </c>
      <c r="K186" s="7">
        <f t="shared" si="26"/>
        <v>0</v>
      </c>
      <c r="L186" s="7">
        <f t="shared" si="26"/>
        <v>0</v>
      </c>
      <c r="M186" s="7">
        <f t="shared" si="26"/>
        <v>0</v>
      </c>
      <c r="N186" s="7">
        <f t="shared" si="26"/>
        <v>0</v>
      </c>
      <c r="O186" s="7">
        <f t="shared" si="26"/>
        <v>0</v>
      </c>
      <c r="P186" s="7">
        <f t="shared" si="26"/>
        <v>0</v>
      </c>
      <c r="Q186" s="7">
        <f t="shared" si="26"/>
        <v>0</v>
      </c>
      <c r="R186" s="7">
        <f t="shared" si="26"/>
        <v>0</v>
      </c>
      <c r="S186" s="7">
        <f t="shared" si="26"/>
        <v>0</v>
      </c>
      <c r="T186" s="7">
        <f t="shared" si="26"/>
        <v>0</v>
      </c>
      <c r="U186" s="7">
        <f t="shared" si="26"/>
        <v>0</v>
      </c>
      <c r="V186" s="7">
        <f t="shared" si="26"/>
        <v>0</v>
      </c>
    </row>
    <row r="187" spans="1:22" s="28" customFormat="1" ht="31.5" outlineLevel="5">
      <c r="A187" s="5" t="s">
        <v>101</v>
      </c>
      <c r="B187" s="6" t="s">
        <v>11</v>
      </c>
      <c r="C187" s="6" t="s">
        <v>180</v>
      </c>
      <c r="D187" s="6" t="s">
        <v>102</v>
      </c>
      <c r="E187" s="6"/>
      <c r="F187" s="7">
        <f t="shared" si="23"/>
        <v>0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s="28" customFormat="1" ht="31.5" outlineLevel="5">
      <c r="A188" s="53" t="s">
        <v>105</v>
      </c>
      <c r="B188" s="54" t="s">
        <v>11</v>
      </c>
      <c r="C188" s="54" t="s">
        <v>180</v>
      </c>
      <c r="D188" s="54" t="s">
        <v>106</v>
      </c>
      <c r="E188" s="54"/>
      <c r="F188" s="55">
        <v>0</v>
      </c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s="28" customFormat="1" ht="18.75" outlineLevel="6">
      <c r="A189" s="16" t="s">
        <v>60</v>
      </c>
      <c r="B189" s="17" t="s">
        <v>59</v>
      </c>
      <c r="C189" s="17" t="s">
        <v>6</v>
      </c>
      <c r="D189" s="17" t="s">
        <v>5</v>
      </c>
      <c r="E189" s="17"/>
      <c r="F189" s="87">
        <f>F196+F213+F190</f>
        <v>13107.868999999999</v>
      </c>
      <c r="G189" s="18" t="e">
        <f aca="true" t="shared" si="27" ref="G189:V189">G196+G213</f>
        <v>#REF!</v>
      </c>
      <c r="H189" s="18" t="e">
        <f t="shared" si="27"/>
        <v>#REF!</v>
      </c>
      <c r="I189" s="18" t="e">
        <f t="shared" si="27"/>
        <v>#REF!</v>
      </c>
      <c r="J189" s="18" t="e">
        <f t="shared" si="27"/>
        <v>#REF!</v>
      </c>
      <c r="K189" s="18" t="e">
        <f t="shared" si="27"/>
        <v>#REF!</v>
      </c>
      <c r="L189" s="18" t="e">
        <f t="shared" si="27"/>
        <v>#REF!</v>
      </c>
      <c r="M189" s="18" t="e">
        <f t="shared" si="27"/>
        <v>#REF!</v>
      </c>
      <c r="N189" s="18" t="e">
        <f t="shared" si="27"/>
        <v>#REF!</v>
      </c>
      <c r="O189" s="18" t="e">
        <f t="shared" si="27"/>
        <v>#REF!</v>
      </c>
      <c r="P189" s="18" t="e">
        <f t="shared" si="27"/>
        <v>#REF!</v>
      </c>
      <c r="Q189" s="18" t="e">
        <f t="shared" si="27"/>
        <v>#REF!</v>
      </c>
      <c r="R189" s="18" t="e">
        <f t="shared" si="27"/>
        <v>#REF!</v>
      </c>
      <c r="S189" s="18" t="e">
        <f t="shared" si="27"/>
        <v>#REF!</v>
      </c>
      <c r="T189" s="18" t="e">
        <f t="shared" si="27"/>
        <v>#REF!</v>
      </c>
      <c r="U189" s="18" t="e">
        <f t="shared" si="27"/>
        <v>#REF!</v>
      </c>
      <c r="V189" s="18" t="e">
        <f t="shared" si="27"/>
        <v>#REF!</v>
      </c>
    </row>
    <row r="190" spans="1:22" s="28" customFormat="1" ht="18.75" outlineLevel="6">
      <c r="A190" s="76" t="s">
        <v>317</v>
      </c>
      <c r="B190" s="9" t="s">
        <v>319</v>
      </c>
      <c r="C190" s="9" t="s">
        <v>6</v>
      </c>
      <c r="D190" s="9" t="s">
        <v>5</v>
      </c>
      <c r="E190" s="9"/>
      <c r="F190" s="88">
        <f>F191</f>
        <v>400.96</v>
      </c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s="28" customFormat="1" ht="31.5" outlineLevel="6">
      <c r="A191" s="22" t="s">
        <v>144</v>
      </c>
      <c r="B191" s="9" t="s">
        <v>319</v>
      </c>
      <c r="C191" s="9" t="s">
        <v>145</v>
      </c>
      <c r="D191" s="9" t="s">
        <v>5</v>
      </c>
      <c r="E191" s="9"/>
      <c r="F191" s="88">
        <f>F192</f>
        <v>400.96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s="28" customFormat="1" ht="31.5" outlineLevel="6">
      <c r="A192" s="22" t="s">
        <v>149</v>
      </c>
      <c r="B192" s="9" t="s">
        <v>319</v>
      </c>
      <c r="C192" s="9" t="s">
        <v>146</v>
      </c>
      <c r="D192" s="9" t="s">
        <v>5</v>
      </c>
      <c r="E192" s="9"/>
      <c r="F192" s="88">
        <f>F193</f>
        <v>400.96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s="28" customFormat="1" ht="47.25" outlineLevel="6">
      <c r="A193" s="70" t="s">
        <v>318</v>
      </c>
      <c r="B193" s="19" t="s">
        <v>319</v>
      </c>
      <c r="C193" s="19" t="s">
        <v>320</v>
      </c>
      <c r="D193" s="19" t="s">
        <v>5</v>
      </c>
      <c r="E193" s="19"/>
      <c r="F193" s="90">
        <f>F194</f>
        <v>400.96</v>
      </c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s="28" customFormat="1" ht="31.5" outlineLevel="6">
      <c r="A194" s="5" t="s">
        <v>101</v>
      </c>
      <c r="B194" s="6" t="s">
        <v>319</v>
      </c>
      <c r="C194" s="6" t="s">
        <v>320</v>
      </c>
      <c r="D194" s="6" t="s">
        <v>102</v>
      </c>
      <c r="E194" s="6"/>
      <c r="F194" s="91">
        <f>F195</f>
        <v>400.96</v>
      </c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s="28" customFormat="1" ht="31.5" outlineLevel="6">
      <c r="A195" s="53" t="s">
        <v>105</v>
      </c>
      <c r="B195" s="54" t="s">
        <v>319</v>
      </c>
      <c r="C195" s="54" t="s">
        <v>320</v>
      </c>
      <c r="D195" s="54" t="s">
        <v>106</v>
      </c>
      <c r="E195" s="54"/>
      <c r="F195" s="92">
        <v>400.96</v>
      </c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s="28" customFormat="1" ht="15.75" outlineLevel="6">
      <c r="A196" s="22" t="s">
        <v>66</v>
      </c>
      <c r="B196" s="9" t="s">
        <v>65</v>
      </c>
      <c r="C196" s="9" t="s">
        <v>6</v>
      </c>
      <c r="D196" s="9" t="s">
        <v>5</v>
      </c>
      <c r="E196" s="9"/>
      <c r="F196" s="88">
        <f>F197+F209</f>
        <v>11700</v>
      </c>
      <c r="G196" s="10">
        <f aca="true" t="shared" si="28" ref="G196:V197">G197</f>
        <v>0</v>
      </c>
      <c r="H196" s="10">
        <f t="shared" si="28"/>
        <v>0</v>
      </c>
      <c r="I196" s="10">
        <f t="shared" si="28"/>
        <v>0</v>
      </c>
      <c r="J196" s="10">
        <f t="shared" si="28"/>
        <v>0</v>
      </c>
      <c r="K196" s="10">
        <f t="shared" si="28"/>
        <v>0</v>
      </c>
      <c r="L196" s="10">
        <f t="shared" si="28"/>
        <v>0</v>
      </c>
      <c r="M196" s="10">
        <f t="shared" si="28"/>
        <v>0</v>
      </c>
      <c r="N196" s="10">
        <f t="shared" si="28"/>
        <v>0</v>
      </c>
      <c r="O196" s="10">
        <f t="shared" si="28"/>
        <v>0</v>
      </c>
      <c r="P196" s="10">
        <f t="shared" si="28"/>
        <v>0</v>
      </c>
      <c r="Q196" s="10">
        <f t="shared" si="28"/>
        <v>0</v>
      </c>
      <c r="R196" s="10">
        <f t="shared" si="28"/>
        <v>0</v>
      </c>
      <c r="S196" s="10">
        <f t="shared" si="28"/>
        <v>0</v>
      </c>
      <c r="T196" s="10">
        <f t="shared" si="28"/>
        <v>0</v>
      </c>
      <c r="U196" s="10">
        <f t="shared" si="28"/>
        <v>0</v>
      </c>
      <c r="V196" s="10">
        <f t="shared" si="28"/>
        <v>0</v>
      </c>
    </row>
    <row r="197" spans="1:22" s="28" customFormat="1" ht="31.5" outlineLevel="6">
      <c r="A197" s="8" t="s">
        <v>345</v>
      </c>
      <c r="B197" s="12" t="s">
        <v>65</v>
      </c>
      <c r="C197" s="12" t="s">
        <v>181</v>
      </c>
      <c r="D197" s="12" t="s">
        <v>5</v>
      </c>
      <c r="E197" s="12"/>
      <c r="F197" s="94">
        <f>F198+F206+F201+F204</f>
        <v>11700</v>
      </c>
      <c r="G197" s="13">
        <f t="shared" si="28"/>
        <v>0</v>
      </c>
      <c r="H197" s="13">
        <f t="shared" si="28"/>
        <v>0</v>
      </c>
      <c r="I197" s="13">
        <f t="shared" si="28"/>
        <v>0</v>
      </c>
      <c r="J197" s="13">
        <f t="shared" si="28"/>
        <v>0</v>
      </c>
      <c r="K197" s="13">
        <f t="shared" si="28"/>
        <v>0</v>
      </c>
      <c r="L197" s="13">
        <f t="shared" si="28"/>
        <v>0</v>
      </c>
      <c r="M197" s="13">
        <f t="shared" si="28"/>
        <v>0</v>
      </c>
      <c r="N197" s="13">
        <f t="shared" si="28"/>
        <v>0</v>
      </c>
      <c r="O197" s="13">
        <f t="shared" si="28"/>
        <v>0</v>
      </c>
      <c r="P197" s="13">
        <f t="shared" si="28"/>
        <v>0</v>
      </c>
      <c r="Q197" s="13">
        <f t="shared" si="28"/>
        <v>0</v>
      </c>
      <c r="R197" s="13">
        <f t="shared" si="28"/>
        <v>0</v>
      </c>
      <c r="S197" s="13">
        <f t="shared" si="28"/>
        <v>0</v>
      </c>
      <c r="T197" s="13">
        <f t="shared" si="28"/>
        <v>0</v>
      </c>
      <c r="U197" s="13">
        <f t="shared" si="28"/>
        <v>0</v>
      </c>
      <c r="V197" s="13">
        <f t="shared" si="28"/>
        <v>0</v>
      </c>
    </row>
    <row r="198" spans="1:22" s="28" customFormat="1" ht="51.75" customHeight="1" outlineLevel="6">
      <c r="A198" s="56" t="s">
        <v>182</v>
      </c>
      <c r="B198" s="19" t="s">
        <v>65</v>
      </c>
      <c r="C198" s="19" t="s">
        <v>183</v>
      </c>
      <c r="D198" s="19" t="s">
        <v>5</v>
      </c>
      <c r="E198" s="19"/>
      <c r="F198" s="90">
        <f>F199</f>
        <v>1311.73386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s="28" customFormat="1" ht="31.5" outlineLevel="6">
      <c r="A199" s="5" t="s">
        <v>101</v>
      </c>
      <c r="B199" s="6" t="s">
        <v>65</v>
      </c>
      <c r="C199" s="6" t="s">
        <v>183</v>
      </c>
      <c r="D199" s="6" t="s">
        <v>102</v>
      </c>
      <c r="E199" s="6"/>
      <c r="F199" s="91">
        <f>F200</f>
        <v>1311.73386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s="28" customFormat="1" ht="31.5" outlineLevel="6">
      <c r="A200" s="53" t="s">
        <v>105</v>
      </c>
      <c r="B200" s="54" t="s">
        <v>65</v>
      </c>
      <c r="C200" s="54" t="s">
        <v>183</v>
      </c>
      <c r="D200" s="54" t="s">
        <v>106</v>
      </c>
      <c r="E200" s="54"/>
      <c r="F200" s="92">
        <v>1311.73386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s="28" customFormat="1" ht="49.5" customHeight="1" outlineLevel="6">
      <c r="A201" s="56" t="s">
        <v>334</v>
      </c>
      <c r="B201" s="19" t="s">
        <v>65</v>
      </c>
      <c r="C201" s="19" t="s">
        <v>332</v>
      </c>
      <c r="D201" s="19" t="s">
        <v>5</v>
      </c>
      <c r="E201" s="19"/>
      <c r="F201" s="90">
        <f>F202</f>
        <v>4672.38614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s="28" customFormat="1" ht="31.5" outlineLevel="6">
      <c r="A202" s="5" t="s">
        <v>101</v>
      </c>
      <c r="B202" s="6" t="s">
        <v>65</v>
      </c>
      <c r="C202" s="6" t="s">
        <v>332</v>
      </c>
      <c r="D202" s="6" t="s">
        <v>102</v>
      </c>
      <c r="E202" s="6"/>
      <c r="F202" s="91">
        <f>F203</f>
        <v>4672.38614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s="28" customFormat="1" ht="31.5" outlineLevel="6">
      <c r="A203" s="53" t="s">
        <v>105</v>
      </c>
      <c r="B203" s="54" t="s">
        <v>65</v>
      </c>
      <c r="C203" s="54" t="s">
        <v>332</v>
      </c>
      <c r="D203" s="54" t="s">
        <v>106</v>
      </c>
      <c r="E203" s="54"/>
      <c r="F203" s="92">
        <v>4672.38614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s="28" customFormat="1" ht="63" outlineLevel="6">
      <c r="A204" s="56" t="s">
        <v>335</v>
      </c>
      <c r="B204" s="19" t="s">
        <v>65</v>
      </c>
      <c r="C204" s="19" t="s">
        <v>333</v>
      </c>
      <c r="D204" s="19" t="s">
        <v>5</v>
      </c>
      <c r="E204" s="19"/>
      <c r="F204" s="90">
        <f>F205</f>
        <v>5715.88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s="28" customFormat="1" ht="15.75" outlineLevel="6">
      <c r="A205" s="53" t="s">
        <v>128</v>
      </c>
      <c r="B205" s="54" t="s">
        <v>65</v>
      </c>
      <c r="C205" s="54" t="s">
        <v>333</v>
      </c>
      <c r="D205" s="54" t="s">
        <v>127</v>
      </c>
      <c r="E205" s="54"/>
      <c r="F205" s="92">
        <v>5715.88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28" customFormat="1" ht="31.5" outlineLevel="6">
      <c r="A206" s="93" t="s">
        <v>304</v>
      </c>
      <c r="B206" s="19" t="s">
        <v>65</v>
      </c>
      <c r="C206" s="19" t="s">
        <v>305</v>
      </c>
      <c r="D206" s="19" t="s">
        <v>5</v>
      </c>
      <c r="E206" s="19"/>
      <c r="F206" s="90">
        <f>F207</f>
        <v>0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28" customFormat="1" ht="31.5" outlineLevel="6">
      <c r="A207" s="5" t="s">
        <v>101</v>
      </c>
      <c r="B207" s="6" t="s">
        <v>65</v>
      </c>
      <c r="C207" s="6" t="s">
        <v>305</v>
      </c>
      <c r="D207" s="6" t="s">
        <v>102</v>
      </c>
      <c r="E207" s="6"/>
      <c r="F207" s="91">
        <f>F208</f>
        <v>0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s="28" customFormat="1" ht="31.5" outlineLevel="6">
      <c r="A208" s="53" t="s">
        <v>105</v>
      </c>
      <c r="B208" s="54" t="s">
        <v>65</v>
      </c>
      <c r="C208" s="54" t="s">
        <v>305</v>
      </c>
      <c r="D208" s="54" t="s">
        <v>106</v>
      </c>
      <c r="E208" s="54"/>
      <c r="F208" s="92">
        <v>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s="28" customFormat="1" ht="31.5" outlineLevel="6">
      <c r="A209" s="8" t="s">
        <v>346</v>
      </c>
      <c r="B209" s="9" t="s">
        <v>65</v>
      </c>
      <c r="C209" s="9" t="s">
        <v>191</v>
      </c>
      <c r="D209" s="9" t="s">
        <v>5</v>
      </c>
      <c r="E209" s="9"/>
      <c r="F209" s="88">
        <f>F210</f>
        <v>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28" customFormat="1" ht="78.75" outlineLevel="6">
      <c r="A210" s="93" t="s">
        <v>306</v>
      </c>
      <c r="B210" s="19" t="s">
        <v>65</v>
      </c>
      <c r="C210" s="19" t="s">
        <v>307</v>
      </c>
      <c r="D210" s="19" t="s">
        <v>5</v>
      </c>
      <c r="E210" s="19"/>
      <c r="F210" s="90">
        <f>F211</f>
        <v>0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28" customFormat="1" ht="31.5" outlineLevel="6">
      <c r="A211" s="5" t="s">
        <v>101</v>
      </c>
      <c r="B211" s="6" t="s">
        <v>65</v>
      </c>
      <c r="C211" s="6" t="s">
        <v>307</v>
      </c>
      <c r="D211" s="6" t="s">
        <v>102</v>
      </c>
      <c r="E211" s="6"/>
      <c r="F211" s="91">
        <f>F212</f>
        <v>0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s="28" customFormat="1" ht="31.5" outlineLevel="6">
      <c r="A212" s="53" t="s">
        <v>105</v>
      </c>
      <c r="B212" s="54" t="s">
        <v>65</v>
      </c>
      <c r="C212" s="54" t="s">
        <v>307</v>
      </c>
      <c r="D212" s="54" t="s">
        <v>106</v>
      </c>
      <c r="E212" s="54"/>
      <c r="F212" s="92">
        <v>0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s="28" customFormat="1" ht="15.75" outlineLevel="3">
      <c r="A213" s="8" t="s">
        <v>36</v>
      </c>
      <c r="B213" s="9" t="s">
        <v>12</v>
      </c>
      <c r="C213" s="9" t="s">
        <v>6</v>
      </c>
      <c r="D213" s="9" t="s">
        <v>5</v>
      </c>
      <c r="E213" s="9"/>
      <c r="F213" s="88">
        <f>F214+F219</f>
        <v>1006.909</v>
      </c>
      <c r="G213" s="10" t="e">
        <f>G216+#REF!+G219+#REF!</f>
        <v>#REF!</v>
      </c>
      <c r="H213" s="10" t="e">
        <f>H216+#REF!+H219+#REF!</f>
        <v>#REF!</v>
      </c>
      <c r="I213" s="10" t="e">
        <f>I216+#REF!+I219+#REF!</f>
        <v>#REF!</v>
      </c>
      <c r="J213" s="10" t="e">
        <f>J216+#REF!+J219+#REF!</f>
        <v>#REF!</v>
      </c>
      <c r="K213" s="10" t="e">
        <f>K216+#REF!+K219+#REF!</f>
        <v>#REF!</v>
      </c>
      <c r="L213" s="10" t="e">
        <f>L216+#REF!+L219+#REF!</f>
        <v>#REF!</v>
      </c>
      <c r="M213" s="10" t="e">
        <f>M216+#REF!+M219+#REF!</f>
        <v>#REF!</v>
      </c>
      <c r="N213" s="10" t="e">
        <f>N216+#REF!+N219+#REF!</f>
        <v>#REF!</v>
      </c>
      <c r="O213" s="10" t="e">
        <f>O216+#REF!+O219+#REF!</f>
        <v>#REF!</v>
      </c>
      <c r="P213" s="10" t="e">
        <f>P216+#REF!+P219+#REF!</f>
        <v>#REF!</v>
      </c>
      <c r="Q213" s="10" t="e">
        <f>Q216+#REF!+Q219+#REF!</f>
        <v>#REF!</v>
      </c>
      <c r="R213" s="10" t="e">
        <f>R216+#REF!+R219+#REF!</f>
        <v>#REF!</v>
      </c>
      <c r="S213" s="10" t="e">
        <f>S216+#REF!+S219+#REF!</f>
        <v>#REF!</v>
      </c>
      <c r="T213" s="10" t="e">
        <f>T216+#REF!+T219+#REF!</f>
        <v>#REF!</v>
      </c>
      <c r="U213" s="10" t="e">
        <f>U216+#REF!+U219+#REF!</f>
        <v>#REF!</v>
      </c>
      <c r="V213" s="10" t="e">
        <f>V216+#REF!+V219+#REF!</f>
        <v>#REF!</v>
      </c>
    </row>
    <row r="214" spans="1:22" s="28" customFormat="1" ht="31.5" outlineLevel="3">
      <c r="A214" s="22" t="s">
        <v>144</v>
      </c>
      <c r="B214" s="9" t="s">
        <v>12</v>
      </c>
      <c r="C214" s="9" t="s">
        <v>145</v>
      </c>
      <c r="D214" s="9" t="s">
        <v>5</v>
      </c>
      <c r="E214" s="9"/>
      <c r="F214" s="88">
        <f>F215</f>
        <v>593</v>
      </c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1:22" s="28" customFormat="1" ht="31.5" outlineLevel="3">
      <c r="A215" s="22" t="s">
        <v>149</v>
      </c>
      <c r="B215" s="9" t="s">
        <v>12</v>
      </c>
      <c r="C215" s="9" t="s">
        <v>146</v>
      </c>
      <c r="D215" s="9" t="s">
        <v>5</v>
      </c>
      <c r="E215" s="9"/>
      <c r="F215" s="88">
        <f>F216</f>
        <v>593</v>
      </c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1:22" s="28" customFormat="1" ht="33" customHeight="1" outlineLevel="4">
      <c r="A216" s="70" t="s">
        <v>184</v>
      </c>
      <c r="B216" s="68" t="s">
        <v>12</v>
      </c>
      <c r="C216" s="68" t="s">
        <v>185</v>
      </c>
      <c r="D216" s="68" t="s">
        <v>5</v>
      </c>
      <c r="E216" s="68"/>
      <c r="F216" s="96">
        <f>F217</f>
        <v>593</v>
      </c>
      <c r="G216" s="13">
        <f aca="true" t="shared" si="29" ref="G216:V216">G217</f>
        <v>0</v>
      </c>
      <c r="H216" s="13">
        <f t="shared" si="29"/>
        <v>0</v>
      </c>
      <c r="I216" s="13">
        <f t="shared" si="29"/>
        <v>0</v>
      </c>
      <c r="J216" s="13">
        <f t="shared" si="29"/>
        <v>0</v>
      </c>
      <c r="K216" s="13">
        <f t="shared" si="29"/>
        <v>0</v>
      </c>
      <c r="L216" s="13">
        <f t="shared" si="29"/>
        <v>0</v>
      </c>
      <c r="M216" s="13">
        <f t="shared" si="29"/>
        <v>0</v>
      </c>
      <c r="N216" s="13">
        <f t="shared" si="29"/>
        <v>0</v>
      </c>
      <c r="O216" s="13">
        <f t="shared" si="29"/>
        <v>0</v>
      </c>
      <c r="P216" s="13">
        <f t="shared" si="29"/>
        <v>0</v>
      </c>
      <c r="Q216" s="13">
        <f t="shared" si="29"/>
        <v>0</v>
      </c>
      <c r="R216" s="13">
        <f t="shared" si="29"/>
        <v>0</v>
      </c>
      <c r="S216" s="13">
        <f t="shared" si="29"/>
        <v>0</v>
      </c>
      <c r="T216" s="13">
        <f t="shared" si="29"/>
        <v>0</v>
      </c>
      <c r="U216" s="13">
        <f t="shared" si="29"/>
        <v>0</v>
      </c>
      <c r="V216" s="13">
        <f t="shared" si="29"/>
        <v>0</v>
      </c>
    </row>
    <row r="217" spans="1:22" s="28" customFormat="1" ht="31.5" outlineLevel="5">
      <c r="A217" s="5" t="s">
        <v>101</v>
      </c>
      <c r="B217" s="6" t="s">
        <v>12</v>
      </c>
      <c r="C217" s="6" t="s">
        <v>185</v>
      </c>
      <c r="D217" s="6" t="s">
        <v>102</v>
      </c>
      <c r="E217" s="6"/>
      <c r="F217" s="91">
        <f>F218</f>
        <v>593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28" customFormat="1" ht="31.5" outlineLevel="5">
      <c r="A218" s="53" t="s">
        <v>105</v>
      </c>
      <c r="B218" s="54" t="s">
        <v>12</v>
      </c>
      <c r="C218" s="54" t="s">
        <v>185</v>
      </c>
      <c r="D218" s="54" t="s">
        <v>106</v>
      </c>
      <c r="E218" s="54"/>
      <c r="F218" s="92">
        <v>593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8" customFormat="1" ht="15.75" outlineLevel="5">
      <c r="A219" s="14" t="s">
        <v>168</v>
      </c>
      <c r="B219" s="9" t="s">
        <v>12</v>
      </c>
      <c r="C219" s="9" t="s">
        <v>6</v>
      </c>
      <c r="D219" s="9" t="s">
        <v>5</v>
      </c>
      <c r="E219" s="9"/>
      <c r="F219" s="88">
        <f>F220+F227</f>
        <v>413.909</v>
      </c>
      <c r="G219" s="10" t="e">
        <f>#REF!</f>
        <v>#REF!</v>
      </c>
      <c r="H219" s="10" t="e">
        <f>#REF!</f>
        <v>#REF!</v>
      </c>
      <c r="I219" s="10" t="e">
        <f>#REF!</f>
        <v>#REF!</v>
      </c>
      <c r="J219" s="10" t="e">
        <f>#REF!</f>
        <v>#REF!</v>
      </c>
      <c r="K219" s="10" t="e">
        <f>#REF!</f>
        <v>#REF!</v>
      </c>
      <c r="L219" s="10" t="e">
        <f>#REF!</f>
        <v>#REF!</v>
      </c>
      <c r="M219" s="10" t="e">
        <f>#REF!</f>
        <v>#REF!</v>
      </c>
      <c r="N219" s="10" t="e">
        <f>#REF!</f>
        <v>#REF!</v>
      </c>
      <c r="O219" s="10" t="e">
        <f>#REF!</f>
        <v>#REF!</v>
      </c>
      <c r="P219" s="10" t="e">
        <f>#REF!</f>
        <v>#REF!</v>
      </c>
      <c r="Q219" s="10" t="e">
        <f>#REF!</f>
        <v>#REF!</v>
      </c>
      <c r="R219" s="10" t="e">
        <f>#REF!</f>
        <v>#REF!</v>
      </c>
      <c r="S219" s="10" t="e">
        <f>#REF!</f>
        <v>#REF!</v>
      </c>
      <c r="T219" s="10" t="e">
        <f>#REF!</f>
        <v>#REF!</v>
      </c>
      <c r="U219" s="10" t="e">
        <f>#REF!</f>
        <v>#REF!</v>
      </c>
      <c r="V219" s="10" t="e">
        <f>#REF!</f>
        <v>#REF!</v>
      </c>
    </row>
    <row r="220" spans="1:22" s="28" customFormat="1" ht="33" customHeight="1" outlineLevel="5">
      <c r="A220" s="56" t="s">
        <v>347</v>
      </c>
      <c r="B220" s="19" t="s">
        <v>12</v>
      </c>
      <c r="C220" s="19" t="s">
        <v>186</v>
      </c>
      <c r="D220" s="19" t="s">
        <v>5</v>
      </c>
      <c r="E220" s="19"/>
      <c r="F220" s="90">
        <f>F221+F224+F226+F225</f>
        <v>350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28" customFormat="1" ht="53.25" customHeight="1" outlineLevel="5">
      <c r="A221" s="5" t="s">
        <v>187</v>
      </c>
      <c r="B221" s="6" t="s">
        <v>12</v>
      </c>
      <c r="C221" s="6" t="s">
        <v>188</v>
      </c>
      <c r="D221" s="6" t="s">
        <v>5</v>
      </c>
      <c r="E221" s="6"/>
      <c r="F221" s="91">
        <f>F222</f>
        <v>50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28" customFormat="1" ht="31.5" outlineLevel="5">
      <c r="A222" s="53" t="s">
        <v>101</v>
      </c>
      <c r="B222" s="54" t="s">
        <v>12</v>
      </c>
      <c r="C222" s="54" t="s">
        <v>188</v>
      </c>
      <c r="D222" s="54" t="s">
        <v>102</v>
      </c>
      <c r="E222" s="54"/>
      <c r="F222" s="92">
        <f>F223</f>
        <v>50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28" customFormat="1" ht="31.5" outlineLevel="5">
      <c r="A223" s="53" t="s">
        <v>105</v>
      </c>
      <c r="B223" s="54" t="s">
        <v>12</v>
      </c>
      <c r="C223" s="54" t="s">
        <v>188</v>
      </c>
      <c r="D223" s="54" t="s">
        <v>106</v>
      </c>
      <c r="E223" s="54"/>
      <c r="F223" s="92">
        <v>50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28" customFormat="1" ht="31.5" outlineLevel="5">
      <c r="A224" s="5" t="s">
        <v>189</v>
      </c>
      <c r="B224" s="6" t="s">
        <v>12</v>
      </c>
      <c r="C224" s="6" t="s">
        <v>190</v>
      </c>
      <c r="D224" s="6" t="s">
        <v>125</v>
      </c>
      <c r="E224" s="6"/>
      <c r="F224" s="91">
        <v>50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28" customFormat="1" ht="31.5" outlineLevel="5">
      <c r="A225" s="5" t="s">
        <v>385</v>
      </c>
      <c r="B225" s="6" t="s">
        <v>12</v>
      </c>
      <c r="C225" s="6" t="s">
        <v>386</v>
      </c>
      <c r="D225" s="6" t="s">
        <v>125</v>
      </c>
      <c r="E225" s="6"/>
      <c r="F225" s="91">
        <v>217.197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s="28" customFormat="1" ht="31.5" outlineLevel="5">
      <c r="A226" s="5" t="s">
        <v>309</v>
      </c>
      <c r="B226" s="6" t="s">
        <v>12</v>
      </c>
      <c r="C226" s="6" t="s">
        <v>308</v>
      </c>
      <c r="D226" s="6" t="s">
        <v>125</v>
      </c>
      <c r="E226" s="6"/>
      <c r="F226" s="91">
        <v>32.803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s="28" customFormat="1" ht="31.5" outlineLevel="5">
      <c r="A227" s="56" t="s">
        <v>126</v>
      </c>
      <c r="B227" s="19" t="s">
        <v>12</v>
      </c>
      <c r="C227" s="19" t="s">
        <v>191</v>
      </c>
      <c r="D227" s="19" t="s">
        <v>5</v>
      </c>
      <c r="E227" s="19"/>
      <c r="F227" s="20">
        <f>F228</f>
        <v>63.909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s="28" customFormat="1" ht="47.25" outlineLevel="5">
      <c r="A228" s="5" t="s">
        <v>192</v>
      </c>
      <c r="B228" s="6" t="s">
        <v>12</v>
      </c>
      <c r="C228" s="6" t="s">
        <v>193</v>
      </c>
      <c r="D228" s="6" t="s">
        <v>5</v>
      </c>
      <c r="E228" s="6"/>
      <c r="F228" s="7">
        <f>F229</f>
        <v>63.909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s="28" customFormat="1" ht="31.5" outlineLevel="5">
      <c r="A229" s="53" t="s">
        <v>101</v>
      </c>
      <c r="B229" s="54" t="s">
        <v>12</v>
      </c>
      <c r="C229" s="54" t="s">
        <v>193</v>
      </c>
      <c r="D229" s="54" t="s">
        <v>102</v>
      </c>
      <c r="E229" s="54"/>
      <c r="F229" s="55">
        <f>F230</f>
        <v>63.909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s="28" customFormat="1" ht="31.5" outlineLevel="5">
      <c r="A230" s="53" t="s">
        <v>105</v>
      </c>
      <c r="B230" s="54" t="s">
        <v>12</v>
      </c>
      <c r="C230" s="54" t="s">
        <v>193</v>
      </c>
      <c r="D230" s="54" t="s">
        <v>106</v>
      </c>
      <c r="E230" s="54"/>
      <c r="F230" s="55">
        <v>63.909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s="28" customFormat="1" ht="18.75" outlineLevel="6">
      <c r="A231" s="16" t="s">
        <v>67</v>
      </c>
      <c r="B231" s="34" t="s">
        <v>58</v>
      </c>
      <c r="C231" s="34" t="s">
        <v>6</v>
      </c>
      <c r="D231" s="34" t="s">
        <v>5</v>
      </c>
      <c r="E231" s="34"/>
      <c r="F231" s="97">
        <f>F244+F232+F238</f>
        <v>5856.8221300000005</v>
      </c>
      <c r="G231" s="18" t="e">
        <f>#REF!+G244</f>
        <v>#REF!</v>
      </c>
      <c r="H231" s="18" t="e">
        <f>#REF!+H244</f>
        <v>#REF!</v>
      </c>
      <c r="I231" s="18" t="e">
        <f>#REF!+I244</f>
        <v>#REF!</v>
      </c>
      <c r="J231" s="18" t="e">
        <f>#REF!+J244</f>
        <v>#REF!</v>
      </c>
      <c r="K231" s="18" t="e">
        <f>#REF!+K244</f>
        <v>#REF!</v>
      </c>
      <c r="L231" s="18" t="e">
        <f>#REF!+L244</f>
        <v>#REF!</v>
      </c>
      <c r="M231" s="18" t="e">
        <f>#REF!+M244</f>
        <v>#REF!</v>
      </c>
      <c r="N231" s="18" t="e">
        <f>#REF!+N244</f>
        <v>#REF!</v>
      </c>
      <c r="O231" s="18" t="e">
        <f>#REF!+O244</f>
        <v>#REF!</v>
      </c>
      <c r="P231" s="18" t="e">
        <f>#REF!+P244</f>
        <v>#REF!</v>
      </c>
      <c r="Q231" s="18" t="e">
        <f>#REF!+Q244</f>
        <v>#REF!</v>
      </c>
      <c r="R231" s="18" t="e">
        <f>#REF!+R244</f>
        <v>#REF!</v>
      </c>
      <c r="S231" s="18" t="e">
        <f>#REF!+S244</f>
        <v>#REF!</v>
      </c>
      <c r="T231" s="18" t="e">
        <f>#REF!+T244</f>
        <v>#REF!</v>
      </c>
      <c r="U231" s="18" t="e">
        <f>#REF!+U244</f>
        <v>#REF!</v>
      </c>
      <c r="V231" s="18" t="e">
        <f>#REF!+V244</f>
        <v>#REF!</v>
      </c>
    </row>
    <row r="232" spans="1:22" s="28" customFormat="1" ht="18.75" outlineLevel="6">
      <c r="A232" s="76" t="s">
        <v>331</v>
      </c>
      <c r="B232" s="9" t="s">
        <v>328</v>
      </c>
      <c r="C232" s="9" t="s">
        <v>6</v>
      </c>
      <c r="D232" s="9" t="s">
        <v>5</v>
      </c>
      <c r="E232" s="9"/>
      <c r="F232" s="88">
        <f>F233</f>
        <v>1154.556</v>
      </c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1:22" s="28" customFormat="1" ht="31.5" outlineLevel="6">
      <c r="A233" s="22" t="s">
        <v>144</v>
      </c>
      <c r="B233" s="9" t="s">
        <v>328</v>
      </c>
      <c r="C233" s="9" t="s">
        <v>145</v>
      </c>
      <c r="D233" s="9" t="s">
        <v>5</v>
      </c>
      <c r="E233" s="9"/>
      <c r="F233" s="88">
        <f>F234</f>
        <v>1154.556</v>
      </c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1:22" s="28" customFormat="1" ht="31.5" outlineLevel="6">
      <c r="A234" s="22" t="s">
        <v>149</v>
      </c>
      <c r="B234" s="9" t="s">
        <v>328</v>
      </c>
      <c r="C234" s="9" t="s">
        <v>146</v>
      </c>
      <c r="D234" s="9" t="s">
        <v>5</v>
      </c>
      <c r="E234" s="9"/>
      <c r="F234" s="88">
        <f>F235</f>
        <v>1154.556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1:22" s="28" customFormat="1" ht="18.75" outlineLevel="6">
      <c r="A235" s="95" t="s">
        <v>330</v>
      </c>
      <c r="B235" s="19" t="s">
        <v>328</v>
      </c>
      <c r="C235" s="19" t="s">
        <v>329</v>
      </c>
      <c r="D235" s="19" t="s">
        <v>5</v>
      </c>
      <c r="E235" s="19"/>
      <c r="F235" s="90">
        <f>F236</f>
        <v>1154.556</v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1:22" s="28" customFormat="1" ht="20.25" customHeight="1" outlineLevel="6">
      <c r="A236" s="5" t="s">
        <v>101</v>
      </c>
      <c r="B236" s="6" t="s">
        <v>328</v>
      </c>
      <c r="C236" s="6" t="s">
        <v>329</v>
      </c>
      <c r="D236" s="6" t="s">
        <v>102</v>
      </c>
      <c r="E236" s="6"/>
      <c r="F236" s="91">
        <f>F237</f>
        <v>1154.556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1:22" s="28" customFormat="1" ht="31.5" outlineLevel="6">
      <c r="A237" s="53" t="s">
        <v>105</v>
      </c>
      <c r="B237" s="54" t="s">
        <v>328</v>
      </c>
      <c r="C237" s="54" t="s">
        <v>329</v>
      </c>
      <c r="D237" s="54" t="s">
        <v>106</v>
      </c>
      <c r="E237" s="54"/>
      <c r="F237" s="92">
        <v>1154.556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s="28" customFormat="1" ht="18.75" outlineLevel="6">
      <c r="A238" s="76" t="s">
        <v>372</v>
      </c>
      <c r="B238" s="9" t="s">
        <v>373</v>
      </c>
      <c r="C238" s="9" t="s">
        <v>6</v>
      </c>
      <c r="D238" s="9" t="s">
        <v>5</v>
      </c>
      <c r="E238" s="54"/>
      <c r="F238" s="88">
        <f>F239</f>
        <v>2140.8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s="28" customFormat="1" ht="18.75" outlineLevel="6">
      <c r="A239" s="14" t="s">
        <v>194</v>
      </c>
      <c r="B239" s="9" t="s">
        <v>373</v>
      </c>
      <c r="C239" s="9" t="s">
        <v>6</v>
      </c>
      <c r="D239" s="9" t="s">
        <v>5</v>
      </c>
      <c r="E239" s="54"/>
      <c r="F239" s="88">
        <f>F240</f>
        <v>2140.8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s="28" customFormat="1" ht="31.5" outlineLevel="6">
      <c r="A240" s="56" t="s">
        <v>348</v>
      </c>
      <c r="B240" s="19" t="s">
        <v>373</v>
      </c>
      <c r="C240" s="19" t="s">
        <v>322</v>
      </c>
      <c r="D240" s="19" t="s">
        <v>5</v>
      </c>
      <c r="E240" s="19"/>
      <c r="F240" s="90">
        <f>F241</f>
        <v>2140.8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s="28" customFormat="1" ht="32.25" customHeight="1" outlineLevel="6">
      <c r="A241" s="5" t="s">
        <v>374</v>
      </c>
      <c r="B241" s="6" t="s">
        <v>373</v>
      </c>
      <c r="C241" s="6" t="s">
        <v>375</v>
      </c>
      <c r="D241" s="6" t="s">
        <v>5</v>
      </c>
      <c r="E241" s="6"/>
      <c r="F241" s="91">
        <f>F242</f>
        <v>2140.8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s="28" customFormat="1" ht="31.5" outlineLevel="6">
      <c r="A242" s="53" t="s">
        <v>101</v>
      </c>
      <c r="B242" s="54" t="s">
        <v>373</v>
      </c>
      <c r="C242" s="54" t="s">
        <v>375</v>
      </c>
      <c r="D242" s="54" t="s">
        <v>102</v>
      </c>
      <c r="E242" s="54"/>
      <c r="F242" s="92">
        <f>F243</f>
        <v>2140.8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s="28" customFormat="1" ht="31.5" outlineLevel="6">
      <c r="A243" s="53" t="s">
        <v>105</v>
      </c>
      <c r="B243" s="54" t="s">
        <v>373</v>
      </c>
      <c r="C243" s="54" t="s">
        <v>375</v>
      </c>
      <c r="D243" s="54" t="s">
        <v>106</v>
      </c>
      <c r="E243" s="54"/>
      <c r="F243" s="92">
        <v>2140.8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s="28" customFormat="1" ht="17.25" customHeight="1" outlineLevel="3">
      <c r="A244" s="8" t="s">
        <v>37</v>
      </c>
      <c r="B244" s="9" t="s">
        <v>13</v>
      </c>
      <c r="C244" s="9" t="s">
        <v>6</v>
      </c>
      <c r="D244" s="9" t="s">
        <v>5</v>
      </c>
      <c r="E244" s="9"/>
      <c r="F244" s="88">
        <f>F255+F245</f>
        <v>2561.4661300000002</v>
      </c>
      <c r="G244" s="10" t="e">
        <f>#REF!+G255</f>
        <v>#REF!</v>
      </c>
      <c r="H244" s="10" t="e">
        <f>#REF!+H255</f>
        <v>#REF!</v>
      </c>
      <c r="I244" s="10" t="e">
        <f>#REF!+I255</f>
        <v>#REF!</v>
      </c>
      <c r="J244" s="10" t="e">
        <f>#REF!+J255</f>
        <v>#REF!</v>
      </c>
      <c r="K244" s="10" t="e">
        <f>#REF!+K255</f>
        <v>#REF!</v>
      </c>
      <c r="L244" s="10" t="e">
        <f>#REF!+L255</f>
        <v>#REF!</v>
      </c>
      <c r="M244" s="10" t="e">
        <f>#REF!+M255</f>
        <v>#REF!</v>
      </c>
      <c r="N244" s="10" t="e">
        <f>#REF!+N255</f>
        <v>#REF!</v>
      </c>
      <c r="O244" s="10" t="e">
        <f>#REF!+O255</f>
        <v>#REF!</v>
      </c>
      <c r="P244" s="10" t="e">
        <f>#REF!+P255</f>
        <v>#REF!</v>
      </c>
      <c r="Q244" s="10" t="e">
        <f>#REF!+Q255</f>
        <v>#REF!</v>
      </c>
      <c r="R244" s="10" t="e">
        <f>#REF!+R255</f>
        <v>#REF!</v>
      </c>
      <c r="S244" s="10" t="e">
        <f>#REF!+S255</f>
        <v>#REF!</v>
      </c>
      <c r="T244" s="10" t="e">
        <f>#REF!+T255</f>
        <v>#REF!</v>
      </c>
      <c r="U244" s="10" t="e">
        <f>#REF!+U255</f>
        <v>#REF!</v>
      </c>
      <c r="V244" s="10" t="e">
        <f>#REF!+V255</f>
        <v>#REF!</v>
      </c>
    </row>
    <row r="245" spans="1:22" s="28" customFormat="1" ht="17.25" customHeight="1" outlineLevel="3">
      <c r="A245" s="22" t="s">
        <v>144</v>
      </c>
      <c r="B245" s="9" t="s">
        <v>13</v>
      </c>
      <c r="C245" s="9" t="s">
        <v>145</v>
      </c>
      <c r="D245" s="9" t="s">
        <v>5</v>
      </c>
      <c r="E245" s="9"/>
      <c r="F245" s="10">
        <f>F246</f>
        <v>17.11</v>
      </c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spans="1:22" s="28" customFormat="1" ht="17.25" customHeight="1" outlineLevel="3">
      <c r="A246" s="22" t="s">
        <v>149</v>
      </c>
      <c r="B246" s="9" t="s">
        <v>13</v>
      </c>
      <c r="C246" s="9" t="s">
        <v>146</v>
      </c>
      <c r="D246" s="9" t="s">
        <v>5</v>
      </c>
      <c r="E246" s="9"/>
      <c r="F246" s="10">
        <f>F247+F252</f>
        <v>17.11</v>
      </c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1:22" s="28" customFormat="1" ht="50.25" customHeight="1" outlineLevel="3">
      <c r="A247" s="70" t="s">
        <v>284</v>
      </c>
      <c r="B247" s="19" t="s">
        <v>13</v>
      </c>
      <c r="C247" s="19" t="s">
        <v>283</v>
      </c>
      <c r="D247" s="19" t="s">
        <v>5</v>
      </c>
      <c r="E247" s="19"/>
      <c r="F247" s="20">
        <f>F248+F250</f>
        <v>0.36</v>
      </c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1:22" s="28" customFormat="1" ht="18" customHeight="1" outlineLevel="3">
      <c r="A248" s="5" t="s">
        <v>96</v>
      </c>
      <c r="B248" s="6" t="s">
        <v>13</v>
      </c>
      <c r="C248" s="6" t="s">
        <v>283</v>
      </c>
      <c r="D248" s="6" t="s">
        <v>99</v>
      </c>
      <c r="E248" s="6"/>
      <c r="F248" s="7">
        <f>F249</f>
        <v>0.36</v>
      </c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:22" s="28" customFormat="1" ht="17.25" customHeight="1" outlineLevel="3">
      <c r="A249" s="53" t="s">
        <v>96</v>
      </c>
      <c r="B249" s="54" t="s">
        <v>13</v>
      </c>
      <c r="C249" s="54" t="s">
        <v>283</v>
      </c>
      <c r="D249" s="54" t="s">
        <v>95</v>
      </c>
      <c r="E249" s="54"/>
      <c r="F249" s="55">
        <v>0.36</v>
      </c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1:22" s="28" customFormat="1" ht="17.25" customHeight="1" outlineLevel="3">
      <c r="A250" s="5" t="s">
        <v>101</v>
      </c>
      <c r="B250" s="6" t="s">
        <v>13</v>
      </c>
      <c r="C250" s="6" t="s">
        <v>283</v>
      </c>
      <c r="D250" s="6" t="s">
        <v>102</v>
      </c>
      <c r="E250" s="6"/>
      <c r="F250" s="7">
        <f>F251</f>
        <v>0</v>
      </c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1:22" s="28" customFormat="1" ht="17.25" customHeight="1" outlineLevel="3">
      <c r="A251" s="53" t="s">
        <v>105</v>
      </c>
      <c r="B251" s="54" t="s">
        <v>13</v>
      </c>
      <c r="C251" s="54" t="s">
        <v>283</v>
      </c>
      <c r="D251" s="54" t="s">
        <v>106</v>
      </c>
      <c r="E251" s="54"/>
      <c r="F251" s="55">
        <v>0</v>
      </c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1:22" s="28" customFormat="1" ht="17.25" customHeight="1" outlineLevel="3">
      <c r="A252" s="56" t="s">
        <v>326</v>
      </c>
      <c r="B252" s="19" t="s">
        <v>13</v>
      </c>
      <c r="C252" s="19" t="s">
        <v>327</v>
      </c>
      <c r="D252" s="19" t="s">
        <v>5</v>
      </c>
      <c r="E252" s="19"/>
      <c r="F252" s="20">
        <f>F253</f>
        <v>16.75</v>
      </c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1:22" s="28" customFormat="1" ht="17.25" customHeight="1" outlineLevel="3">
      <c r="A253" s="5" t="s">
        <v>101</v>
      </c>
      <c r="B253" s="6" t="s">
        <v>13</v>
      </c>
      <c r="C253" s="6" t="s">
        <v>327</v>
      </c>
      <c r="D253" s="6" t="s">
        <v>102</v>
      </c>
      <c r="E253" s="6"/>
      <c r="F253" s="7">
        <f>F254</f>
        <v>16.75</v>
      </c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1:22" s="28" customFormat="1" ht="17.25" customHeight="1" outlineLevel="3">
      <c r="A254" s="53" t="s">
        <v>105</v>
      </c>
      <c r="B254" s="54" t="s">
        <v>13</v>
      </c>
      <c r="C254" s="54" t="s">
        <v>327</v>
      </c>
      <c r="D254" s="54" t="s">
        <v>106</v>
      </c>
      <c r="E254" s="54"/>
      <c r="F254" s="55">
        <v>16.75</v>
      </c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1:22" s="28" customFormat="1" ht="15.75" outlineLevel="4">
      <c r="A255" s="14" t="s">
        <v>194</v>
      </c>
      <c r="B255" s="12" t="s">
        <v>13</v>
      </c>
      <c r="C255" s="12" t="s">
        <v>6</v>
      </c>
      <c r="D255" s="12" t="s">
        <v>5</v>
      </c>
      <c r="E255" s="12"/>
      <c r="F255" s="94">
        <f>F256</f>
        <v>2544.35613</v>
      </c>
      <c r="G255" s="13" t="e">
        <f>#REF!</f>
        <v>#REF!</v>
      </c>
      <c r="H255" s="13" t="e">
        <f>#REF!</f>
        <v>#REF!</v>
      </c>
      <c r="I255" s="13" t="e">
        <f>#REF!</f>
        <v>#REF!</v>
      </c>
      <c r="J255" s="13" t="e">
        <f>#REF!</f>
        <v>#REF!</v>
      </c>
      <c r="K255" s="13" t="e">
        <f>#REF!</f>
        <v>#REF!</v>
      </c>
      <c r="L255" s="13" t="e">
        <f>#REF!</f>
        <v>#REF!</v>
      </c>
      <c r="M255" s="13" t="e">
        <f>#REF!</f>
        <v>#REF!</v>
      </c>
      <c r="N255" s="13" t="e">
        <f>#REF!</f>
        <v>#REF!</v>
      </c>
      <c r="O255" s="13" t="e">
        <f>#REF!</f>
        <v>#REF!</v>
      </c>
      <c r="P255" s="13" t="e">
        <f>#REF!</f>
        <v>#REF!</v>
      </c>
      <c r="Q255" s="13" t="e">
        <f>#REF!</f>
        <v>#REF!</v>
      </c>
      <c r="R255" s="13" t="e">
        <f>#REF!</f>
        <v>#REF!</v>
      </c>
      <c r="S255" s="13" t="e">
        <f>#REF!</f>
        <v>#REF!</v>
      </c>
      <c r="T255" s="13" t="e">
        <f>#REF!</f>
        <v>#REF!</v>
      </c>
      <c r="U255" s="13" t="e">
        <f>#REF!</f>
        <v>#REF!</v>
      </c>
      <c r="V255" s="13" t="e">
        <f>#REF!</f>
        <v>#REF!</v>
      </c>
    </row>
    <row r="256" spans="1:22" s="28" customFormat="1" ht="31.5" outlineLevel="5">
      <c r="A256" s="56" t="s">
        <v>348</v>
      </c>
      <c r="B256" s="19" t="s">
        <v>13</v>
      </c>
      <c r="C256" s="19" t="s">
        <v>322</v>
      </c>
      <c r="D256" s="19" t="s">
        <v>5</v>
      </c>
      <c r="E256" s="19"/>
      <c r="F256" s="90">
        <f>F257</f>
        <v>2544.35613</v>
      </c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s="28" customFormat="1" ht="47.25" outlineLevel="5">
      <c r="A257" s="5" t="s">
        <v>323</v>
      </c>
      <c r="B257" s="6" t="s">
        <v>13</v>
      </c>
      <c r="C257" s="6" t="s">
        <v>321</v>
      </c>
      <c r="D257" s="6" t="s">
        <v>5</v>
      </c>
      <c r="E257" s="6"/>
      <c r="F257" s="91">
        <f>F258</f>
        <v>2544.35613</v>
      </c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s="28" customFormat="1" ht="31.5" outlineLevel="5">
      <c r="A258" s="53" t="s">
        <v>101</v>
      </c>
      <c r="B258" s="54" t="s">
        <v>13</v>
      </c>
      <c r="C258" s="54" t="s">
        <v>321</v>
      </c>
      <c r="D258" s="54" t="s">
        <v>102</v>
      </c>
      <c r="E258" s="54"/>
      <c r="F258" s="92">
        <f>F259</f>
        <v>2544.35613</v>
      </c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s="28" customFormat="1" ht="31.5" outlineLevel="5">
      <c r="A259" s="53" t="s">
        <v>105</v>
      </c>
      <c r="B259" s="54" t="s">
        <v>13</v>
      </c>
      <c r="C259" s="54" t="s">
        <v>321</v>
      </c>
      <c r="D259" s="54" t="s">
        <v>106</v>
      </c>
      <c r="E259" s="54"/>
      <c r="F259" s="92">
        <v>2544.35613</v>
      </c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s="28" customFormat="1" ht="18.75" outlineLevel="6">
      <c r="A260" s="16" t="s">
        <v>57</v>
      </c>
      <c r="B260" s="17" t="s">
        <v>56</v>
      </c>
      <c r="C260" s="17" t="s">
        <v>6</v>
      </c>
      <c r="D260" s="17" t="s">
        <v>5</v>
      </c>
      <c r="E260" s="17"/>
      <c r="F260" s="18">
        <f>F261+F281+F339+F344+F361</f>
        <v>427160.15375</v>
      </c>
      <c r="G260" s="18" t="e">
        <f aca="true" t="shared" si="30" ref="G260:V260">G266+G281+G344+G361</f>
        <v>#REF!</v>
      </c>
      <c r="H260" s="18" t="e">
        <f t="shared" si="30"/>
        <v>#REF!</v>
      </c>
      <c r="I260" s="18" t="e">
        <f t="shared" si="30"/>
        <v>#REF!</v>
      </c>
      <c r="J260" s="18" t="e">
        <f t="shared" si="30"/>
        <v>#REF!</v>
      </c>
      <c r="K260" s="18" t="e">
        <f t="shared" si="30"/>
        <v>#REF!</v>
      </c>
      <c r="L260" s="18" t="e">
        <f t="shared" si="30"/>
        <v>#REF!</v>
      </c>
      <c r="M260" s="18" t="e">
        <f t="shared" si="30"/>
        <v>#REF!</v>
      </c>
      <c r="N260" s="18" t="e">
        <f t="shared" si="30"/>
        <v>#REF!</v>
      </c>
      <c r="O260" s="18" t="e">
        <f t="shared" si="30"/>
        <v>#REF!</v>
      </c>
      <c r="P260" s="18" t="e">
        <f t="shared" si="30"/>
        <v>#REF!</v>
      </c>
      <c r="Q260" s="18" t="e">
        <f t="shared" si="30"/>
        <v>#REF!</v>
      </c>
      <c r="R260" s="18" t="e">
        <f t="shared" si="30"/>
        <v>#REF!</v>
      </c>
      <c r="S260" s="18" t="e">
        <f t="shared" si="30"/>
        <v>#REF!</v>
      </c>
      <c r="T260" s="18" t="e">
        <f t="shared" si="30"/>
        <v>#REF!</v>
      </c>
      <c r="U260" s="18" t="e">
        <f t="shared" si="30"/>
        <v>#REF!</v>
      </c>
      <c r="V260" s="18" t="e">
        <f t="shared" si="30"/>
        <v>#REF!</v>
      </c>
    </row>
    <row r="261" spans="1:22" s="28" customFormat="1" ht="18.75" outlineLevel="6">
      <c r="A261" s="16" t="s">
        <v>45</v>
      </c>
      <c r="B261" s="17" t="s">
        <v>21</v>
      </c>
      <c r="C261" s="17" t="s">
        <v>6</v>
      </c>
      <c r="D261" s="17" t="s">
        <v>5</v>
      </c>
      <c r="E261" s="17"/>
      <c r="F261" s="87">
        <f>F266+F262</f>
        <v>88204.41114999999</v>
      </c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 s="28" customFormat="1" ht="31.5" outlineLevel="6">
      <c r="A262" s="22" t="s">
        <v>144</v>
      </c>
      <c r="B262" s="9" t="s">
        <v>21</v>
      </c>
      <c r="C262" s="9" t="s">
        <v>145</v>
      </c>
      <c r="D262" s="9" t="s">
        <v>5</v>
      </c>
      <c r="E262" s="9"/>
      <c r="F262" s="88">
        <f>F263</f>
        <v>241.68732</v>
      </c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1:22" s="28" customFormat="1" ht="31.5" outlineLevel="6">
      <c r="A263" s="22" t="s">
        <v>149</v>
      </c>
      <c r="B263" s="9" t="s">
        <v>21</v>
      </c>
      <c r="C263" s="9" t="s">
        <v>146</v>
      </c>
      <c r="D263" s="9" t="s">
        <v>5</v>
      </c>
      <c r="E263" s="9"/>
      <c r="F263" s="88">
        <f>F264</f>
        <v>241.68732</v>
      </c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 s="28" customFormat="1" ht="18.75" outlineLevel="6">
      <c r="A264" s="56" t="s">
        <v>158</v>
      </c>
      <c r="B264" s="19" t="s">
        <v>21</v>
      </c>
      <c r="C264" s="19" t="s">
        <v>159</v>
      </c>
      <c r="D264" s="19" t="s">
        <v>5</v>
      </c>
      <c r="E264" s="19"/>
      <c r="F264" s="90">
        <f>F265</f>
        <v>241.68732</v>
      </c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s="28" customFormat="1" ht="18.75" outlineLevel="6">
      <c r="A265" s="5" t="s">
        <v>118</v>
      </c>
      <c r="B265" s="6" t="s">
        <v>21</v>
      </c>
      <c r="C265" s="6" t="s">
        <v>159</v>
      </c>
      <c r="D265" s="6" t="s">
        <v>88</v>
      </c>
      <c r="E265" s="6"/>
      <c r="F265" s="91">
        <v>241.68732</v>
      </c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22" s="28" customFormat="1" ht="15.75" outlineLevel="6">
      <c r="A266" s="76" t="s">
        <v>349</v>
      </c>
      <c r="B266" s="9" t="s">
        <v>21</v>
      </c>
      <c r="C266" s="9" t="s">
        <v>196</v>
      </c>
      <c r="D266" s="9" t="s">
        <v>5</v>
      </c>
      <c r="E266" s="9"/>
      <c r="F266" s="88">
        <f>F267+F277</f>
        <v>87962.72382999999</v>
      </c>
      <c r="G266" s="10">
        <f aca="true" t="shared" si="31" ref="G266:V266">G267</f>
        <v>0</v>
      </c>
      <c r="H266" s="10">
        <f t="shared" si="31"/>
        <v>0</v>
      </c>
      <c r="I266" s="10">
        <f t="shared" si="31"/>
        <v>0</v>
      </c>
      <c r="J266" s="10">
        <f t="shared" si="31"/>
        <v>0</v>
      </c>
      <c r="K266" s="10">
        <f t="shared" si="31"/>
        <v>0</v>
      </c>
      <c r="L266" s="10">
        <f t="shared" si="31"/>
        <v>0</v>
      </c>
      <c r="M266" s="10">
        <f t="shared" si="31"/>
        <v>0</v>
      </c>
      <c r="N266" s="10">
        <f t="shared" si="31"/>
        <v>0</v>
      </c>
      <c r="O266" s="10">
        <f t="shared" si="31"/>
        <v>0</v>
      </c>
      <c r="P266" s="10">
        <f t="shared" si="31"/>
        <v>0</v>
      </c>
      <c r="Q266" s="10">
        <f t="shared" si="31"/>
        <v>0</v>
      </c>
      <c r="R266" s="10">
        <f t="shared" si="31"/>
        <v>0</v>
      </c>
      <c r="S266" s="10">
        <f t="shared" si="31"/>
        <v>0</v>
      </c>
      <c r="T266" s="10">
        <f t="shared" si="31"/>
        <v>0</v>
      </c>
      <c r="U266" s="10">
        <f t="shared" si="31"/>
        <v>0</v>
      </c>
      <c r="V266" s="10">
        <f t="shared" si="31"/>
        <v>0</v>
      </c>
    </row>
    <row r="267" spans="1:22" s="28" customFormat="1" ht="19.5" customHeight="1" outlineLevel="6">
      <c r="A267" s="76" t="s">
        <v>195</v>
      </c>
      <c r="B267" s="12" t="s">
        <v>21</v>
      </c>
      <c r="C267" s="12" t="s">
        <v>197</v>
      </c>
      <c r="D267" s="12" t="s">
        <v>5</v>
      </c>
      <c r="E267" s="12"/>
      <c r="F267" s="94">
        <f>F268+F271+F274</f>
        <v>87557.69956</v>
      </c>
      <c r="G267" s="13">
        <f aca="true" t="shared" si="32" ref="G267:V267">G268</f>
        <v>0</v>
      </c>
      <c r="H267" s="13">
        <f t="shared" si="32"/>
        <v>0</v>
      </c>
      <c r="I267" s="13">
        <f t="shared" si="32"/>
        <v>0</v>
      </c>
      <c r="J267" s="13">
        <f t="shared" si="32"/>
        <v>0</v>
      </c>
      <c r="K267" s="13">
        <f t="shared" si="32"/>
        <v>0</v>
      </c>
      <c r="L267" s="13">
        <f t="shared" si="32"/>
        <v>0</v>
      </c>
      <c r="M267" s="13">
        <f t="shared" si="32"/>
        <v>0</v>
      </c>
      <c r="N267" s="13">
        <f t="shared" si="32"/>
        <v>0</v>
      </c>
      <c r="O267" s="13">
        <f t="shared" si="32"/>
        <v>0</v>
      </c>
      <c r="P267" s="13">
        <f t="shared" si="32"/>
        <v>0</v>
      </c>
      <c r="Q267" s="13">
        <f t="shared" si="32"/>
        <v>0</v>
      </c>
      <c r="R267" s="13">
        <f t="shared" si="32"/>
        <v>0</v>
      </c>
      <c r="S267" s="13">
        <f t="shared" si="32"/>
        <v>0</v>
      </c>
      <c r="T267" s="13">
        <f t="shared" si="32"/>
        <v>0</v>
      </c>
      <c r="U267" s="13">
        <f t="shared" si="32"/>
        <v>0</v>
      </c>
      <c r="V267" s="13">
        <f t="shared" si="32"/>
        <v>0</v>
      </c>
    </row>
    <row r="268" spans="1:22" s="28" customFormat="1" ht="31.5" outlineLevel="6">
      <c r="A268" s="56" t="s">
        <v>198</v>
      </c>
      <c r="B268" s="19" t="s">
        <v>21</v>
      </c>
      <c r="C268" s="19" t="s">
        <v>199</v>
      </c>
      <c r="D268" s="19" t="s">
        <v>5</v>
      </c>
      <c r="E268" s="19"/>
      <c r="F268" s="90">
        <f>F269</f>
        <v>31829.283</v>
      </c>
      <c r="G268" s="7">
        <f aca="true" t="shared" si="33" ref="G268:V268">G270</f>
        <v>0</v>
      </c>
      <c r="H268" s="7">
        <f t="shared" si="33"/>
        <v>0</v>
      </c>
      <c r="I268" s="7">
        <f t="shared" si="33"/>
        <v>0</v>
      </c>
      <c r="J268" s="7">
        <f t="shared" si="33"/>
        <v>0</v>
      </c>
      <c r="K268" s="7">
        <f t="shared" si="33"/>
        <v>0</v>
      </c>
      <c r="L268" s="7">
        <f t="shared" si="33"/>
        <v>0</v>
      </c>
      <c r="M268" s="7">
        <f t="shared" si="33"/>
        <v>0</v>
      </c>
      <c r="N268" s="7">
        <f t="shared" si="33"/>
        <v>0</v>
      </c>
      <c r="O268" s="7">
        <f t="shared" si="33"/>
        <v>0</v>
      </c>
      <c r="P268" s="7">
        <f t="shared" si="33"/>
        <v>0</v>
      </c>
      <c r="Q268" s="7">
        <f t="shared" si="33"/>
        <v>0</v>
      </c>
      <c r="R268" s="7">
        <f t="shared" si="33"/>
        <v>0</v>
      </c>
      <c r="S268" s="7">
        <f t="shared" si="33"/>
        <v>0</v>
      </c>
      <c r="T268" s="7">
        <f t="shared" si="33"/>
        <v>0</v>
      </c>
      <c r="U268" s="7">
        <f t="shared" si="33"/>
        <v>0</v>
      </c>
      <c r="V268" s="7">
        <f t="shared" si="33"/>
        <v>0</v>
      </c>
    </row>
    <row r="269" spans="1:22" s="28" customFormat="1" ht="15.75" outlineLevel="6">
      <c r="A269" s="5" t="s">
        <v>129</v>
      </c>
      <c r="B269" s="6" t="s">
        <v>21</v>
      </c>
      <c r="C269" s="6" t="s">
        <v>199</v>
      </c>
      <c r="D269" s="6" t="s">
        <v>130</v>
      </c>
      <c r="E269" s="6"/>
      <c r="F269" s="91">
        <f>F270</f>
        <v>31829.283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s="28" customFormat="1" ht="47.25" outlineLevel="6">
      <c r="A270" s="62" t="s">
        <v>302</v>
      </c>
      <c r="B270" s="54" t="s">
        <v>21</v>
      </c>
      <c r="C270" s="54" t="s">
        <v>199</v>
      </c>
      <c r="D270" s="54" t="s">
        <v>88</v>
      </c>
      <c r="E270" s="54"/>
      <c r="F270" s="92">
        <v>31829.283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s="28" customFormat="1" ht="63" outlineLevel="6">
      <c r="A271" s="70" t="s">
        <v>202</v>
      </c>
      <c r="B271" s="19" t="s">
        <v>21</v>
      </c>
      <c r="C271" s="19" t="s">
        <v>203</v>
      </c>
      <c r="D271" s="19" t="s">
        <v>5</v>
      </c>
      <c r="E271" s="19"/>
      <c r="F271" s="90">
        <f>F272</f>
        <v>54944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s="28" customFormat="1" ht="15.75" outlineLevel="6">
      <c r="A272" s="5" t="s">
        <v>129</v>
      </c>
      <c r="B272" s="6" t="s">
        <v>21</v>
      </c>
      <c r="C272" s="6" t="s">
        <v>203</v>
      </c>
      <c r="D272" s="6" t="s">
        <v>130</v>
      </c>
      <c r="E272" s="6"/>
      <c r="F272" s="91">
        <f>F273</f>
        <v>54944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s="28" customFormat="1" ht="47.25" outlineLevel="6">
      <c r="A273" s="62" t="s">
        <v>302</v>
      </c>
      <c r="B273" s="54" t="s">
        <v>21</v>
      </c>
      <c r="C273" s="54" t="s">
        <v>203</v>
      </c>
      <c r="D273" s="54" t="s">
        <v>88</v>
      </c>
      <c r="E273" s="54"/>
      <c r="F273" s="92">
        <v>54944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s="28" customFormat="1" ht="31.5" outlineLevel="6">
      <c r="A274" s="77" t="s">
        <v>210</v>
      </c>
      <c r="B274" s="19" t="s">
        <v>21</v>
      </c>
      <c r="C274" s="19" t="s">
        <v>200</v>
      </c>
      <c r="D274" s="19" t="s">
        <v>5</v>
      </c>
      <c r="E274" s="19"/>
      <c r="F274" s="90">
        <f>F275</f>
        <v>784.41656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s="28" customFormat="1" ht="15.75" outlineLevel="6">
      <c r="A275" s="5" t="s">
        <v>129</v>
      </c>
      <c r="B275" s="6" t="s">
        <v>21</v>
      </c>
      <c r="C275" s="6" t="s">
        <v>200</v>
      </c>
      <c r="D275" s="6" t="s">
        <v>130</v>
      </c>
      <c r="E275" s="6"/>
      <c r="F275" s="91">
        <f>F276</f>
        <v>784.41656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s="28" customFormat="1" ht="15.75" outlineLevel="6">
      <c r="A276" s="65" t="s">
        <v>89</v>
      </c>
      <c r="B276" s="54" t="s">
        <v>21</v>
      </c>
      <c r="C276" s="54" t="s">
        <v>200</v>
      </c>
      <c r="D276" s="54" t="s">
        <v>90</v>
      </c>
      <c r="E276" s="54"/>
      <c r="F276" s="92">
        <v>784.41656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s="28" customFormat="1" ht="31.5" outlineLevel="6">
      <c r="A277" s="78" t="s">
        <v>350</v>
      </c>
      <c r="B277" s="9" t="s">
        <v>21</v>
      </c>
      <c r="C277" s="9" t="s">
        <v>204</v>
      </c>
      <c r="D277" s="9" t="s">
        <v>5</v>
      </c>
      <c r="E277" s="9"/>
      <c r="F277" s="88">
        <f>F278</f>
        <v>405.02427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s="28" customFormat="1" ht="31.5" outlineLevel="6">
      <c r="A278" s="77" t="s">
        <v>201</v>
      </c>
      <c r="B278" s="19" t="s">
        <v>21</v>
      </c>
      <c r="C278" s="19" t="s">
        <v>205</v>
      </c>
      <c r="D278" s="19" t="s">
        <v>5</v>
      </c>
      <c r="E278" s="19"/>
      <c r="F278" s="90">
        <f>F279</f>
        <v>405.02427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s="28" customFormat="1" ht="15.75" outlineLevel="6">
      <c r="A279" s="5" t="s">
        <v>129</v>
      </c>
      <c r="B279" s="6" t="s">
        <v>21</v>
      </c>
      <c r="C279" s="6" t="s">
        <v>205</v>
      </c>
      <c r="D279" s="6" t="s">
        <v>130</v>
      </c>
      <c r="E279" s="6"/>
      <c r="F279" s="91">
        <f>F280</f>
        <v>405.02427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s="28" customFormat="1" ht="15.75" outlineLevel="6">
      <c r="A280" s="65" t="s">
        <v>89</v>
      </c>
      <c r="B280" s="54" t="s">
        <v>21</v>
      </c>
      <c r="C280" s="54" t="s">
        <v>205</v>
      </c>
      <c r="D280" s="54" t="s">
        <v>90</v>
      </c>
      <c r="E280" s="54"/>
      <c r="F280" s="92">
        <v>405.02427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s="28" customFormat="1" ht="15.75" outlineLevel="6">
      <c r="A281" s="79" t="s">
        <v>44</v>
      </c>
      <c r="B281" s="34" t="s">
        <v>22</v>
      </c>
      <c r="C281" s="34" t="s">
        <v>6</v>
      </c>
      <c r="D281" s="34" t="s">
        <v>5</v>
      </c>
      <c r="E281" s="34"/>
      <c r="F281" s="97">
        <f>F286+F335+F282</f>
        <v>319268.38526</v>
      </c>
      <c r="G281" s="10" t="e">
        <f>G287+#REF!+G335+#REF!+#REF!+#REF!+#REF!</f>
        <v>#REF!</v>
      </c>
      <c r="H281" s="10" t="e">
        <f>H287+#REF!+H335+#REF!+#REF!+#REF!+#REF!</f>
        <v>#REF!</v>
      </c>
      <c r="I281" s="10" t="e">
        <f>I287+#REF!+I335+#REF!+#REF!+#REF!+#REF!</f>
        <v>#REF!</v>
      </c>
      <c r="J281" s="10" t="e">
        <f>J287+#REF!+J335+#REF!+#REF!+#REF!+#REF!</f>
        <v>#REF!</v>
      </c>
      <c r="K281" s="10" t="e">
        <f>K287+#REF!+K335+#REF!+#REF!+#REF!+#REF!</f>
        <v>#REF!</v>
      </c>
      <c r="L281" s="10" t="e">
        <f>L287+#REF!+L335+#REF!+#REF!+#REF!+#REF!</f>
        <v>#REF!</v>
      </c>
      <c r="M281" s="10" t="e">
        <f>M287+#REF!+M335+#REF!+#REF!+#REF!+#REF!</f>
        <v>#REF!</v>
      </c>
      <c r="N281" s="10" t="e">
        <f>N287+#REF!+N335+#REF!+#REF!+#REF!+#REF!</f>
        <v>#REF!</v>
      </c>
      <c r="O281" s="10" t="e">
        <f>O287+#REF!+O335+#REF!+#REF!+#REF!+#REF!</f>
        <v>#REF!</v>
      </c>
      <c r="P281" s="10" t="e">
        <f>P287+#REF!+P335+#REF!+#REF!+#REF!+#REF!</f>
        <v>#REF!</v>
      </c>
      <c r="Q281" s="10" t="e">
        <f>Q287+#REF!+Q335+#REF!+#REF!+#REF!+#REF!</f>
        <v>#REF!</v>
      </c>
      <c r="R281" s="10" t="e">
        <f>R287+#REF!+R335+#REF!+#REF!+#REF!+#REF!</f>
        <v>#REF!</v>
      </c>
      <c r="S281" s="10" t="e">
        <f>S287+#REF!+S335+#REF!+#REF!+#REF!+#REF!</f>
        <v>#REF!</v>
      </c>
      <c r="T281" s="10" t="e">
        <f>T287+#REF!+T335+#REF!+#REF!+#REF!+#REF!</f>
        <v>#REF!</v>
      </c>
      <c r="U281" s="10" t="e">
        <f>U287+#REF!+U335+#REF!+#REF!+#REF!+#REF!</f>
        <v>#REF!</v>
      </c>
      <c r="V281" s="10" t="e">
        <f>V287+#REF!+V335+#REF!+#REF!+#REF!+#REF!</f>
        <v>#REF!</v>
      </c>
    </row>
    <row r="282" spans="1:22" s="28" customFormat="1" ht="31.5" outlineLevel="6">
      <c r="A282" s="22" t="s">
        <v>144</v>
      </c>
      <c r="B282" s="9" t="s">
        <v>22</v>
      </c>
      <c r="C282" s="9" t="s">
        <v>145</v>
      </c>
      <c r="D282" s="9" t="s">
        <v>5</v>
      </c>
      <c r="E282" s="9"/>
      <c r="F282" s="88">
        <f>F283</f>
        <v>1455.26853</v>
      </c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 spans="1:22" s="28" customFormat="1" ht="31.5" outlineLevel="6">
      <c r="A283" s="22" t="s">
        <v>149</v>
      </c>
      <c r="B283" s="9" t="s">
        <v>22</v>
      </c>
      <c r="C283" s="9" t="s">
        <v>146</v>
      </c>
      <c r="D283" s="9" t="s">
        <v>5</v>
      </c>
      <c r="E283" s="9"/>
      <c r="F283" s="88">
        <f>F284</f>
        <v>1455.26853</v>
      </c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</row>
    <row r="284" spans="1:22" s="28" customFormat="1" ht="15.75" outlineLevel="6">
      <c r="A284" s="56" t="s">
        <v>158</v>
      </c>
      <c r="B284" s="19" t="s">
        <v>22</v>
      </c>
      <c r="C284" s="19" t="s">
        <v>159</v>
      </c>
      <c r="D284" s="19" t="s">
        <v>5</v>
      </c>
      <c r="E284" s="19"/>
      <c r="F284" s="90">
        <f>F285</f>
        <v>1455.26853</v>
      </c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</row>
    <row r="285" spans="1:22" s="28" customFormat="1" ht="15.75" outlineLevel="6">
      <c r="A285" s="5" t="s">
        <v>118</v>
      </c>
      <c r="B285" s="6" t="s">
        <v>22</v>
      </c>
      <c r="C285" s="6" t="s">
        <v>159</v>
      </c>
      <c r="D285" s="6" t="s">
        <v>88</v>
      </c>
      <c r="E285" s="6"/>
      <c r="F285" s="91">
        <v>1455.26853</v>
      </c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</row>
    <row r="286" spans="1:22" s="28" customFormat="1" ht="15.75" outlineLevel="6">
      <c r="A286" s="76" t="s">
        <v>349</v>
      </c>
      <c r="B286" s="9" t="s">
        <v>22</v>
      </c>
      <c r="C286" s="9" t="s">
        <v>196</v>
      </c>
      <c r="D286" s="9" t="s">
        <v>5</v>
      </c>
      <c r="E286" s="9"/>
      <c r="F286" s="88">
        <f>F287+F324+F328</f>
        <v>306311.42269000004</v>
      </c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</row>
    <row r="287" spans="1:22" s="28" customFormat="1" ht="15.75" outlineLevel="6">
      <c r="A287" s="23" t="s">
        <v>206</v>
      </c>
      <c r="B287" s="12" t="s">
        <v>22</v>
      </c>
      <c r="C287" s="12" t="s">
        <v>207</v>
      </c>
      <c r="D287" s="12" t="s">
        <v>5</v>
      </c>
      <c r="E287" s="12"/>
      <c r="F287" s="98">
        <f>F288+F297+F306+F311+F300+F319+F303</f>
        <v>284193.46202000004</v>
      </c>
      <c r="G287" s="13">
        <f aca="true" t="shared" si="34" ref="G287:V288">G288</f>
        <v>0</v>
      </c>
      <c r="H287" s="13">
        <f t="shared" si="34"/>
        <v>0</v>
      </c>
      <c r="I287" s="13">
        <f t="shared" si="34"/>
        <v>0</v>
      </c>
      <c r="J287" s="13">
        <f t="shared" si="34"/>
        <v>0</v>
      </c>
      <c r="K287" s="13">
        <f t="shared" si="34"/>
        <v>0</v>
      </c>
      <c r="L287" s="13">
        <f t="shared" si="34"/>
        <v>0</v>
      </c>
      <c r="M287" s="13">
        <f t="shared" si="34"/>
        <v>0</v>
      </c>
      <c r="N287" s="13">
        <f t="shared" si="34"/>
        <v>0</v>
      </c>
      <c r="O287" s="13">
        <f t="shared" si="34"/>
        <v>0</v>
      </c>
      <c r="P287" s="13">
        <f t="shared" si="34"/>
        <v>0</v>
      </c>
      <c r="Q287" s="13">
        <f t="shared" si="34"/>
        <v>0</v>
      </c>
      <c r="R287" s="13">
        <f t="shared" si="34"/>
        <v>0</v>
      </c>
      <c r="S287" s="13">
        <f t="shared" si="34"/>
        <v>0</v>
      </c>
      <c r="T287" s="13">
        <f t="shared" si="34"/>
        <v>0</v>
      </c>
      <c r="U287" s="13">
        <f t="shared" si="34"/>
        <v>0</v>
      </c>
      <c r="V287" s="13">
        <f t="shared" si="34"/>
        <v>0</v>
      </c>
    </row>
    <row r="288" spans="1:22" s="28" customFormat="1" ht="31.5" outlineLevel="6">
      <c r="A288" s="56" t="s">
        <v>160</v>
      </c>
      <c r="B288" s="19" t="s">
        <v>22</v>
      </c>
      <c r="C288" s="19" t="s">
        <v>208</v>
      </c>
      <c r="D288" s="19" t="s">
        <v>5</v>
      </c>
      <c r="E288" s="19"/>
      <c r="F288" s="99">
        <f>F289+F291+F294</f>
        <v>0</v>
      </c>
      <c r="G288" s="7">
        <f t="shared" si="34"/>
        <v>0</v>
      </c>
      <c r="H288" s="7">
        <f t="shared" si="34"/>
        <v>0</v>
      </c>
      <c r="I288" s="7">
        <f t="shared" si="34"/>
        <v>0</v>
      </c>
      <c r="J288" s="7">
        <f t="shared" si="34"/>
        <v>0</v>
      </c>
      <c r="K288" s="7">
        <f t="shared" si="34"/>
        <v>0</v>
      </c>
      <c r="L288" s="7">
        <f t="shared" si="34"/>
        <v>0</v>
      </c>
      <c r="M288" s="7">
        <f t="shared" si="34"/>
        <v>0</v>
      </c>
      <c r="N288" s="7">
        <f t="shared" si="34"/>
        <v>0</v>
      </c>
      <c r="O288" s="7">
        <f t="shared" si="34"/>
        <v>0</v>
      </c>
      <c r="P288" s="7">
        <f t="shared" si="34"/>
        <v>0</v>
      </c>
      <c r="Q288" s="7">
        <f t="shared" si="34"/>
        <v>0</v>
      </c>
      <c r="R288" s="7">
        <f t="shared" si="34"/>
        <v>0</v>
      </c>
      <c r="S288" s="7">
        <f t="shared" si="34"/>
        <v>0</v>
      </c>
      <c r="T288" s="7">
        <f t="shared" si="34"/>
        <v>0</v>
      </c>
      <c r="U288" s="7">
        <f t="shared" si="34"/>
        <v>0</v>
      </c>
      <c r="V288" s="7">
        <f t="shared" si="34"/>
        <v>0</v>
      </c>
    </row>
    <row r="289" spans="1:22" s="28" customFormat="1" ht="15.75" outlineLevel="6">
      <c r="A289" s="5" t="s">
        <v>119</v>
      </c>
      <c r="B289" s="6" t="s">
        <v>22</v>
      </c>
      <c r="C289" s="6" t="s">
        <v>208</v>
      </c>
      <c r="D289" s="6" t="s">
        <v>120</v>
      </c>
      <c r="E289" s="6"/>
      <c r="F289" s="100">
        <f>F290</f>
        <v>0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s="28" customFormat="1" ht="15.75" outlineLevel="6">
      <c r="A290" s="53" t="s">
        <v>96</v>
      </c>
      <c r="B290" s="54" t="s">
        <v>22</v>
      </c>
      <c r="C290" s="54" t="s">
        <v>208</v>
      </c>
      <c r="D290" s="54" t="s">
        <v>121</v>
      </c>
      <c r="E290" s="54"/>
      <c r="F290" s="101">
        <v>0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s="28" customFormat="1" ht="31.5" outlineLevel="6">
      <c r="A291" s="5" t="s">
        <v>101</v>
      </c>
      <c r="B291" s="6" t="s">
        <v>22</v>
      </c>
      <c r="C291" s="6" t="s">
        <v>208</v>
      </c>
      <c r="D291" s="6" t="s">
        <v>102</v>
      </c>
      <c r="E291" s="6"/>
      <c r="F291" s="100">
        <f>F292+F293</f>
        <v>0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s="28" customFormat="1" ht="31.5" outlineLevel="6">
      <c r="A292" s="53" t="s">
        <v>103</v>
      </c>
      <c r="B292" s="54" t="s">
        <v>22</v>
      </c>
      <c r="C292" s="54" t="s">
        <v>208</v>
      </c>
      <c r="D292" s="54" t="s">
        <v>104</v>
      </c>
      <c r="E292" s="54"/>
      <c r="F292" s="101">
        <v>0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s="28" customFormat="1" ht="31.5" outlineLevel="6">
      <c r="A293" s="53" t="s">
        <v>105</v>
      </c>
      <c r="B293" s="54" t="s">
        <v>22</v>
      </c>
      <c r="C293" s="54" t="s">
        <v>208</v>
      </c>
      <c r="D293" s="54" t="s">
        <v>106</v>
      </c>
      <c r="E293" s="54"/>
      <c r="F293" s="101">
        <v>0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s="28" customFormat="1" ht="15.75" outlineLevel="6">
      <c r="A294" s="5" t="s">
        <v>107</v>
      </c>
      <c r="B294" s="6" t="s">
        <v>22</v>
      </c>
      <c r="C294" s="6" t="s">
        <v>208</v>
      </c>
      <c r="D294" s="6" t="s">
        <v>108</v>
      </c>
      <c r="E294" s="6"/>
      <c r="F294" s="100">
        <f>F295+F296</f>
        <v>0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s="28" customFormat="1" ht="31.5" outlineLevel="6">
      <c r="A295" s="53" t="s">
        <v>109</v>
      </c>
      <c r="B295" s="54" t="s">
        <v>22</v>
      </c>
      <c r="C295" s="54" t="s">
        <v>208</v>
      </c>
      <c r="D295" s="54" t="s">
        <v>111</v>
      </c>
      <c r="E295" s="54"/>
      <c r="F295" s="101">
        <v>0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s="28" customFormat="1" ht="15.75" outlineLevel="6">
      <c r="A296" s="53" t="s">
        <v>110</v>
      </c>
      <c r="B296" s="54" t="s">
        <v>22</v>
      </c>
      <c r="C296" s="54" t="s">
        <v>208</v>
      </c>
      <c r="D296" s="54" t="s">
        <v>112</v>
      </c>
      <c r="E296" s="54"/>
      <c r="F296" s="101">
        <v>0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28" customFormat="1" ht="31.5" outlineLevel="6">
      <c r="A297" s="56" t="s">
        <v>198</v>
      </c>
      <c r="B297" s="19" t="s">
        <v>22</v>
      </c>
      <c r="C297" s="19" t="s">
        <v>209</v>
      </c>
      <c r="D297" s="19" t="s">
        <v>5</v>
      </c>
      <c r="E297" s="19"/>
      <c r="F297" s="99">
        <f>F298</f>
        <v>56597.24851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28" customFormat="1" ht="15.75" outlineLevel="6">
      <c r="A298" s="5" t="s">
        <v>129</v>
      </c>
      <c r="B298" s="6" t="s">
        <v>22</v>
      </c>
      <c r="C298" s="6" t="s">
        <v>209</v>
      </c>
      <c r="D298" s="6" t="s">
        <v>130</v>
      </c>
      <c r="E298" s="6"/>
      <c r="F298" s="100">
        <f>F299</f>
        <v>56597.24851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28" customFormat="1" ht="47.25" outlineLevel="6">
      <c r="A299" s="62" t="s">
        <v>302</v>
      </c>
      <c r="B299" s="54" t="s">
        <v>22</v>
      </c>
      <c r="C299" s="54" t="s">
        <v>209</v>
      </c>
      <c r="D299" s="54" t="s">
        <v>88</v>
      </c>
      <c r="E299" s="54"/>
      <c r="F299" s="101">
        <v>56597.24851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28" customFormat="1" ht="31.5" outlineLevel="6">
      <c r="A300" s="77" t="s">
        <v>297</v>
      </c>
      <c r="B300" s="19" t="s">
        <v>22</v>
      </c>
      <c r="C300" s="19" t="s">
        <v>298</v>
      </c>
      <c r="D300" s="19" t="s">
        <v>5</v>
      </c>
      <c r="E300" s="19"/>
      <c r="F300" s="99">
        <f>F301</f>
        <v>3556.89951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28" customFormat="1" ht="15.75" outlineLevel="6">
      <c r="A301" s="5" t="s">
        <v>129</v>
      </c>
      <c r="B301" s="6" t="s">
        <v>22</v>
      </c>
      <c r="C301" s="6" t="s">
        <v>298</v>
      </c>
      <c r="D301" s="6" t="s">
        <v>130</v>
      </c>
      <c r="E301" s="6"/>
      <c r="F301" s="100">
        <f>F302</f>
        <v>3556.89951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28" customFormat="1" ht="15.75" outlineLevel="6">
      <c r="A302" s="65" t="s">
        <v>89</v>
      </c>
      <c r="B302" s="54" t="s">
        <v>22</v>
      </c>
      <c r="C302" s="54" t="s">
        <v>298</v>
      </c>
      <c r="D302" s="54" t="s">
        <v>90</v>
      </c>
      <c r="E302" s="54"/>
      <c r="F302" s="101">
        <v>3556.89951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28" customFormat="1" ht="15.75" outlineLevel="6">
      <c r="A303" s="77" t="s">
        <v>382</v>
      </c>
      <c r="B303" s="19" t="s">
        <v>22</v>
      </c>
      <c r="C303" s="19" t="s">
        <v>383</v>
      </c>
      <c r="D303" s="19" t="s">
        <v>5</v>
      </c>
      <c r="E303" s="19"/>
      <c r="F303" s="99">
        <f>F304</f>
        <v>971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8" customFormat="1" ht="15.75" outlineLevel="6">
      <c r="A304" s="5" t="s">
        <v>129</v>
      </c>
      <c r="B304" s="6" t="s">
        <v>22</v>
      </c>
      <c r="C304" s="6" t="s">
        <v>383</v>
      </c>
      <c r="D304" s="6" t="s">
        <v>130</v>
      </c>
      <c r="E304" s="6"/>
      <c r="F304" s="100">
        <f>F305</f>
        <v>971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28" customFormat="1" ht="15.75" outlineLevel="6">
      <c r="A305" s="65" t="s">
        <v>89</v>
      </c>
      <c r="B305" s="54" t="s">
        <v>22</v>
      </c>
      <c r="C305" s="54" t="s">
        <v>383</v>
      </c>
      <c r="D305" s="54" t="s">
        <v>90</v>
      </c>
      <c r="E305" s="54"/>
      <c r="F305" s="101">
        <v>971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28" customFormat="1" ht="31.5" outlineLevel="6">
      <c r="A306" s="63" t="s">
        <v>211</v>
      </c>
      <c r="B306" s="19" t="s">
        <v>22</v>
      </c>
      <c r="C306" s="19" t="s">
        <v>212</v>
      </c>
      <c r="D306" s="19" t="s">
        <v>5</v>
      </c>
      <c r="E306" s="19"/>
      <c r="F306" s="99">
        <f>F307+F309</f>
        <v>4834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28" customFormat="1" ht="31.5" outlineLevel="6">
      <c r="A307" s="5" t="s">
        <v>101</v>
      </c>
      <c r="B307" s="6" t="s">
        <v>22</v>
      </c>
      <c r="C307" s="6" t="s">
        <v>212</v>
      </c>
      <c r="D307" s="6" t="s">
        <v>102</v>
      </c>
      <c r="E307" s="6"/>
      <c r="F307" s="100">
        <f>F308</f>
        <v>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8" customFormat="1" ht="31.5" outlineLevel="6">
      <c r="A308" s="53" t="s">
        <v>105</v>
      </c>
      <c r="B308" s="54" t="s">
        <v>22</v>
      </c>
      <c r="C308" s="54" t="s">
        <v>212</v>
      </c>
      <c r="D308" s="54" t="s">
        <v>106</v>
      </c>
      <c r="E308" s="54"/>
      <c r="F308" s="101">
        <v>0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28" customFormat="1" ht="15.75" outlineLevel="6">
      <c r="A309" s="5" t="s">
        <v>129</v>
      </c>
      <c r="B309" s="6" t="s">
        <v>22</v>
      </c>
      <c r="C309" s="6" t="s">
        <v>212</v>
      </c>
      <c r="D309" s="6" t="s">
        <v>130</v>
      </c>
      <c r="E309" s="6"/>
      <c r="F309" s="100">
        <f>F310</f>
        <v>4834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28" customFormat="1" ht="47.25" outlineLevel="6">
      <c r="A310" s="62" t="s">
        <v>302</v>
      </c>
      <c r="B310" s="54" t="s">
        <v>22</v>
      </c>
      <c r="C310" s="54" t="s">
        <v>212</v>
      </c>
      <c r="D310" s="54" t="s">
        <v>88</v>
      </c>
      <c r="E310" s="54"/>
      <c r="F310" s="101">
        <v>4834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8" customFormat="1" ht="51" customHeight="1" outlineLevel="6">
      <c r="A311" s="64" t="s">
        <v>213</v>
      </c>
      <c r="B311" s="68" t="s">
        <v>22</v>
      </c>
      <c r="C311" s="68" t="s">
        <v>214</v>
      </c>
      <c r="D311" s="68" t="s">
        <v>5</v>
      </c>
      <c r="E311" s="68"/>
      <c r="F311" s="102">
        <f>F312+F314+F317</f>
        <v>217842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28" customFormat="1" ht="15.75" outlineLevel="6">
      <c r="A312" s="5" t="s">
        <v>119</v>
      </c>
      <c r="B312" s="6" t="s">
        <v>22</v>
      </c>
      <c r="C312" s="6" t="s">
        <v>214</v>
      </c>
      <c r="D312" s="6" t="s">
        <v>120</v>
      </c>
      <c r="E312" s="6"/>
      <c r="F312" s="100">
        <f>F313</f>
        <v>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28" customFormat="1" ht="15.75" outlineLevel="6">
      <c r="A313" s="53" t="s">
        <v>96</v>
      </c>
      <c r="B313" s="54" t="s">
        <v>22</v>
      </c>
      <c r="C313" s="54" t="s">
        <v>214</v>
      </c>
      <c r="D313" s="54" t="s">
        <v>121</v>
      </c>
      <c r="E313" s="54"/>
      <c r="F313" s="101">
        <v>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28" customFormat="1" ht="31.5" outlineLevel="6">
      <c r="A314" s="5" t="s">
        <v>101</v>
      </c>
      <c r="B314" s="6" t="s">
        <v>22</v>
      </c>
      <c r="C314" s="6" t="s">
        <v>214</v>
      </c>
      <c r="D314" s="6" t="s">
        <v>102</v>
      </c>
      <c r="E314" s="6"/>
      <c r="F314" s="100">
        <f>F316+F315</f>
        <v>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28" customFormat="1" ht="31.5" outlineLevel="6">
      <c r="A315" s="53" t="s">
        <v>103</v>
      </c>
      <c r="B315" s="54" t="s">
        <v>22</v>
      </c>
      <c r="C315" s="54" t="s">
        <v>214</v>
      </c>
      <c r="D315" s="54" t="s">
        <v>104</v>
      </c>
      <c r="E315" s="54"/>
      <c r="F315" s="101">
        <v>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28" customFormat="1" ht="31.5" outlineLevel="6">
      <c r="A316" s="53" t="s">
        <v>105</v>
      </c>
      <c r="B316" s="54" t="s">
        <v>22</v>
      </c>
      <c r="C316" s="54" t="s">
        <v>214</v>
      </c>
      <c r="D316" s="54" t="s">
        <v>106</v>
      </c>
      <c r="E316" s="54"/>
      <c r="F316" s="101">
        <v>0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28" customFormat="1" ht="15.75" outlineLevel="6">
      <c r="A317" s="5" t="s">
        <v>129</v>
      </c>
      <c r="B317" s="6" t="s">
        <v>22</v>
      </c>
      <c r="C317" s="6" t="s">
        <v>214</v>
      </c>
      <c r="D317" s="6" t="s">
        <v>130</v>
      </c>
      <c r="E317" s="6"/>
      <c r="F317" s="100">
        <f>F318</f>
        <v>217842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s="28" customFormat="1" ht="47.25" outlineLevel="6">
      <c r="A318" s="62" t="s">
        <v>302</v>
      </c>
      <c r="B318" s="54" t="s">
        <v>22</v>
      </c>
      <c r="C318" s="54" t="s">
        <v>214</v>
      </c>
      <c r="D318" s="54" t="s">
        <v>88</v>
      </c>
      <c r="E318" s="54"/>
      <c r="F318" s="101">
        <v>217842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28" customFormat="1" ht="47.25" outlineLevel="6">
      <c r="A319" s="70" t="s">
        <v>310</v>
      </c>
      <c r="B319" s="19" t="s">
        <v>22</v>
      </c>
      <c r="C319" s="19" t="s">
        <v>311</v>
      </c>
      <c r="D319" s="19" t="s">
        <v>5</v>
      </c>
      <c r="E319" s="19"/>
      <c r="F319" s="99">
        <f>F320+F322</f>
        <v>392.314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28" customFormat="1" ht="31.5" outlineLevel="6">
      <c r="A320" s="5" t="s">
        <v>101</v>
      </c>
      <c r="B320" s="6" t="s">
        <v>22</v>
      </c>
      <c r="C320" s="6" t="s">
        <v>311</v>
      </c>
      <c r="D320" s="6" t="s">
        <v>102</v>
      </c>
      <c r="E320" s="6"/>
      <c r="F320" s="100">
        <f>F321</f>
        <v>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28" customFormat="1" ht="31.5" outlineLevel="6">
      <c r="A321" s="53" t="s">
        <v>105</v>
      </c>
      <c r="B321" s="54" t="s">
        <v>22</v>
      </c>
      <c r="C321" s="54" t="s">
        <v>311</v>
      </c>
      <c r="D321" s="54" t="s">
        <v>106</v>
      </c>
      <c r="E321" s="54"/>
      <c r="F321" s="101">
        <v>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28" customFormat="1" ht="15.75" outlineLevel="6">
      <c r="A322" s="5" t="s">
        <v>129</v>
      </c>
      <c r="B322" s="6" t="s">
        <v>22</v>
      </c>
      <c r="C322" s="6" t="s">
        <v>311</v>
      </c>
      <c r="D322" s="6" t="s">
        <v>130</v>
      </c>
      <c r="E322" s="6"/>
      <c r="F322" s="100">
        <f>F323</f>
        <v>392.314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28" customFormat="1" ht="47.25" outlineLevel="6">
      <c r="A323" s="62" t="s">
        <v>302</v>
      </c>
      <c r="B323" s="54" t="s">
        <v>22</v>
      </c>
      <c r="C323" s="54" t="s">
        <v>311</v>
      </c>
      <c r="D323" s="54" t="s">
        <v>88</v>
      </c>
      <c r="E323" s="54"/>
      <c r="F323" s="101">
        <v>392.314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28" customFormat="1" ht="31.5" outlineLevel="6">
      <c r="A324" s="14" t="s">
        <v>277</v>
      </c>
      <c r="B324" s="9" t="s">
        <v>22</v>
      </c>
      <c r="C324" s="9" t="s">
        <v>278</v>
      </c>
      <c r="D324" s="9" t="s">
        <v>5</v>
      </c>
      <c r="E324" s="9"/>
      <c r="F324" s="103">
        <f>F325</f>
        <v>21412.80265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28" customFormat="1" ht="31.5" outlineLevel="6">
      <c r="A325" s="56" t="s">
        <v>279</v>
      </c>
      <c r="B325" s="19" t="s">
        <v>22</v>
      </c>
      <c r="C325" s="19" t="s">
        <v>280</v>
      </c>
      <c r="D325" s="19" t="s">
        <v>5</v>
      </c>
      <c r="E325" s="19"/>
      <c r="F325" s="99">
        <f>F326</f>
        <v>21412.80265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28" customFormat="1" ht="15.75" outlineLevel="6">
      <c r="A326" s="5" t="s">
        <v>129</v>
      </c>
      <c r="B326" s="6" t="s">
        <v>22</v>
      </c>
      <c r="C326" s="6" t="s">
        <v>280</v>
      </c>
      <c r="D326" s="6" t="s">
        <v>130</v>
      </c>
      <c r="E326" s="6"/>
      <c r="F326" s="100">
        <f>F327</f>
        <v>21412.80265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28" customFormat="1" ht="47.25" outlineLevel="6">
      <c r="A327" s="62" t="s">
        <v>302</v>
      </c>
      <c r="B327" s="54" t="s">
        <v>22</v>
      </c>
      <c r="C327" s="54" t="s">
        <v>280</v>
      </c>
      <c r="D327" s="54" t="s">
        <v>88</v>
      </c>
      <c r="E327" s="54"/>
      <c r="F327" s="101">
        <v>21412.80265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28" customFormat="1" ht="35.25" customHeight="1" outlineLevel="6">
      <c r="A328" s="78" t="s">
        <v>350</v>
      </c>
      <c r="B328" s="9" t="s">
        <v>22</v>
      </c>
      <c r="C328" s="9" t="s">
        <v>204</v>
      </c>
      <c r="D328" s="9" t="s">
        <v>5</v>
      </c>
      <c r="E328" s="9"/>
      <c r="F328" s="103">
        <f>F332+F329</f>
        <v>705.15802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28" customFormat="1" ht="35.25" customHeight="1" outlineLevel="6">
      <c r="A329" s="77" t="s">
        <v>376</v>
      </c>
      <c r="B329" s="19" t="s">
        <v>22</v>
      </c>
      <c r="C329" s="19" t="s">
        <v>377</v>
      </c>
      <c r="D329" s="19" t="s">
        <v>5</v>
      </c>
      <c r="E329" s="19"/>
      <c r="F329" s="99">
        <f>F330</f>
        <v>628.53702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8" customFormat="1" ht="21" customHeight="1" outlineLevel="6">
      <c r="A330" s="5" t="s">
        <v>129</v>
      </c>
      <c r="B330" s="6" t="s">
        <v>22</v>
      </c>
      <c r="C330" s="6" t="s">
        <v>377</v>
      </c>
      <c r="D330" s="6" t="s">
        <v>130</v>
      </c>
      <c r="E330" s="6"/>
      <c r="F330" s="100">
        <f>F331</f>
        <v>628.53702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8" customFormat="1" ht="20.25" customHeight="1" outlineLevel="6">
      <c r="A331" s="65" t="s">
        <v>89</v>
      </c>
      <c r="B331" s="54" t="s">
        <v>22</v>
      </c>
      <c r="C331" s="54" t="s">
        <v>377</v>
      </c>
      <c r="D331" s="54" t="s">
        <v>90</v>
      </c>
      <c r="E331" s="54"/>
      <c r="F331" s="101">
        <v>628.53702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28" customFormat="1" ht="31.5" outlineLevel="6">
      <c r="A332" s="77" t="s">
        <v>324</v>
      </c>
      <c r="B332" s="19" t="s">
        <v>22</v>
      </c>
      <c r="C332" s="19" t="s">
        <v>325</v>
      </c>
      <c r="D332" s="19" t="s">
        <v>5</v>
      </c>
      <c r="E332" s="19"/>
      <c r="F332" s="99">
        <f>F333</f>
        <v>76.621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28" customFormat="1" ht="15.75" outlineLevel="6">
      <c r="A333" s="5" t="s">
        <v>129</v>
      </c>
      <c r="B333" s="6" t="s">
        <v>22</v>
      </c>
      <c r="C333" s="6" t="s">
        <v>325</v>
      </c>
      <c r="D333" s="6" t="s">
        <v>130</v>
      </c>
      <c r="E333" s="6"/>
      <c r="F333" s="100">
        <f>F334</f>
        <v>76.621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8" customFormat="1" ht="15.75" outlineLevel="6">
      <c r="A334" s="65" t="s">
        <v>89</v>
      </c>
      <c r="B334" s="54" t="s">
        <v>22</v>
      </c>
      <c r="C334" s="54" t="s">
        <v>325</v>
      </c>
      <c r="D334" s="54" t="s">
        <v>90</v>
      </c>
      <c r="E334" s="54"/>
      <c r="F334" s="101">
        <v>76.621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28" customFormat="1" ht="31.5" outlineLevel="6">
      <c r="A335" s="76" t="s">
        <v>303</v>
      </c>
      <c r="B335" s="9" t="s">
        <v>22</v>
      </c>
      <c r="C335" s="9" t="s">
        <v>215</v>
      </c>
      <c r="D335" s="9" t="s">
        <v>5</v>
      </c>
      <c r="E335" s="9"/>
      <c r="F335" s="103">
        <f>F336</f>
        <v>11501.69404</v>
      </c>
      <c r="G335" s="13" t="e">
        <f aca="true" t="shared" si="35" ref="G335:V335">G336</f>
        <v>#REF!</v>
      </c>
      <c r="H335" s="13" t="e">
        <f t="shared" si="35"/>
        <v>#REF!</v>
      </c>
      <c r="I335" s="13" t="e">
        <f t="shared" si="35"/>
        <v>#REF!</v>
      </c>
      <c r="J335" s="13" t="e">
        <f t="shared" si="35"/>
        <v>#REF!</v>
      </c>
      <c r="K335" s="13" t="e">
        <f t="shared" si="35"/>
        <v>#REF!</v>
      </c>
      <c r="L335" s="13" t="e">
        <f t="shared" si="35"/>
        <v>#REF!</v>
      </c>
      <c r="M335" s="13" t="e">
        <f t="shared" si="35"/>
        <v>#REF!</v>
      </c>
      <c r="N335" s="13" t="e">
        <f t="shared" si="35"/>
        <v>#REF!</v>
      </c>
      <c r="O335" s="13" t="e">
        <f t="shared" si="35"/>
        <v>#REF!</v>
      </c>
      <c r="P335" s="13" t="e">
        <f t="shared" si="35"/>
        <v>#REF!</v>
      </c>
      <c r="Q335" s="13" t="e">
        <f t="shared" si="35"/>
        <v>#REF!</v>
      </c>
      <c r="R335" s="13" t="e">
        <f t="shared" si="35"/>
        <v>#REF!</v>
      </c>
      <c r="S335" s="13" t="e">
        <f t="shared" si="35"/>
        <v>#REF!</v>
      </c>
      <c r="T335" s="13" t="e">
        <f t="shared" si="35"/>
        <v>#REF!</v>
      </c>
      <c r="U335" s="13" t="e">
        <f t="shared" si="35"/>
        <v>#REF!</v>
      </c>
      <c r="V335" s="13" t="e">
        <f t="shared" si="35"/>
        <v>#REF!</v>
      </c>
    </row>
    <row r="336" spans="1:22" s="28" customFormat="1" ht="31.5" outlineLevel="6">
      <c r="A336" s="77" t="s">
        <v>198</v>
      </c>
      <c r="B336" s="19" t="s">
        <v>22</v>
      </c>
      <c r="C336" s="19" t="s">
        <v>216</v>
      </c>
      <c r="D336" s="19" t="s">
        <v>5</v>
      </c>
      <c r="E336" s="82"/>
      <c r="F336" s="99">
        <f>F337</f>
        <v>11501.69404</v>
      </c>
      <c r="G336" s="7" t="e">
        <f>#REF!</f>
        <v>#REF!</v>
      </c>
      <c r="H336" s="7" t="e">
        <f>#REF!</f>
        <v>#REF!</v>
      </c>
      <c r="I336" s="7" t="e">
        <f>#REF!</f>
        <v>#REF!</v>
      </c>
      <c r="J336" s="7" t="e">
        <f>#REF!</f>
        <v>#REF!</v>
      </c>
      <c r="K336" s="7" t="e">
        <f>#REF!</f>
        <v>#REF!</v>
      </c>
      <c r="L336" s="7" t="e">
        <f>#REF!</f>
        <v>#REF!</v>
      </c>
      <c r="M336" s="7" t="e">
        <f>#REF!</f>
        <v>#REF!</v>
      </c>
      <c r="N336" s="7" t="e">
        <f>#REF!</f>
        <v>#REF!</v>
      </c>
      <c r="O336" s="7" t="e">
        <f>#REF!</f>
        <v>#REF!</v>
      </c>
      <c r="P336" s="7" t="e">
        <f>#REF!</f>
        <v>#REF!</v>
      </c>
      <c r="Q336" s="7" t="e">
        <f>#REF!</f>
        <v>#REF!</v>
      </c>
      <c r="R336" s="7" t="e">
        <f>#REF!</f>
        <v>#REF!</v>
      </c>
      <c r="S336" s="7" t="e">
        <f>#REF!</f>
        <v>#REF!</v>
      </c>
      <c r="T336" s="7" t="e">
        <f>#REF!</f>
        <v>#REF!</v>
      </c>
      <c r="U336" s="7" t="e">
        <f>#REF!</f>
        <v>#REF!</v>
      </c>
      <c r="V336" s="7" t="e">
        <f>#REF!</f>
        <v>#REF!</v>
      </c>
    </row>
    <row r="337" spans="1:22" s="28" customFormat="1" ht="18.75" outlineLevel="6">
      <c r="A337" s="5" t="s">
        <v>129</v>
      </c>
      <c r="B337" s="6" t="s">
        <v>22</v>
      </c>
      <c r="C337" s="6" t="s">
        <v>216</v>
      </c>
      <c r="D337" s="6" t="s">
        <v>5</v>
      </c>
      <c r="E337" s="80"/>
      <c r="F337" s="100">
        <f>F338</f>
        <v>11501.69404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28" customFormat="1" ht="47.25" outlineLevel="6">
      <c r="A338" s="65" t="s">
        <v>302</v>
      </c>
      <c r="B338" s="54" t="s">
        <v>22</v>
      </c>
      <c r="C338" s="54" t="s">
        <v>216</v>
      </c>
      <c r="D338" s="54" t="s">
        <v>88</v>
      </c>
      <c r="E338" s="81"/>
      <c r="F338" s="101">
        <v>11501.69404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8" customFormat="1" ht="31.5" outlineLevel="6">
      <c r="A339" s="79" t="s">
        <v>70</v>
      </c>
      <c r="B339" s="34" t="s">
        <v>69</v>
      </c>
      <c r="C339" s="34" t="s">
        <v>6</v>
      </c>
      <c r="D339" s="34" t="s">
        <v>5</v>
      </c>
      <c r="E339" s="34"/>
      <c r="F339" s="72">
        <f>F340</f>
        <v>50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8" customFormat="1" ht="15.75" outlineLevel="6">
      <c r="A340" s="8" t="s">
        <v>351</v>
      </c>
      <c r="B340" s="9" t="s">
        <v>69</v>
      </c>
      <c r="C340" s="9" t="s">
        <v>217</v>
      </c>
      <c r="D340" s="9" t="s">
        <v>5</v>
      </c>
      <c r="E340" s="9"/>
      <c r="F340" s="10">
        <f>F341</f>
        <v>50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8" customFormat="1" ht="34.5" customHeight="1" outlineLevel="6">
      <c r="A341" s="70" t="s">
        <v>218</v>
      </c>
      <c r="B341" s="19" t="s">
        <v>69</v>
      </c>
      <c r="C341" s="19" t="s">
        <v>219</v>
      </c>
      <c r="D341" s="19" t="s">
        <v>5</v>
      </c>
      <c r="E341" s="19"/>
      <c r="F341" s="20">
        <f>F342</f>
        <v>50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8" customFormat="1" ht="31.5" outlineLevel="6">
      <c r="A342" s="5" t="s">
        <v>101</v>
      </c>
      <c r="B342" s="6" t="s">
        <v>69</v>
      </c>
      <c r="C342" s="6" t="s">
        <v>219</v>
      </c>
      <c r="D342" s="6" t="s">
        <v>102</v>
      </c>
      <c r="E342" s="6"/>
      <c r="F342" s="7">
        <f>F343</f>
        <v>50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8" customFormat="1" ht="31.5" outlineLevel="6">
      <c r="A343" s="53" t="s">
        <v>105</v>
      </c>
      <c r="B343" s="54" t="s">
        <v>69</v>
      </c>
      <c r="C343" s="54" t="s">
        <v>219</v>
      </c>
      <c r="D343" s="54" t="s">
        <v>106</v>
      </c>
      <c r="E343" s="54"/>
      <c r="F343" s="55">
        <v>50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28" customFormat="1" ht="18.75" customHeight="1" outlineLevel="6">
      <c r="A344" s="79" t="s">
        <v>46</v>
      </c>
      <c r="B344" s="34" t="s">
        <v>23</v>
      </c>
      <c r="C344" s="34" t="s">
        <v>6</v>
      </c>
      <c r="D344" s="34" t="s">
        <v>5</v>
      </c>
      <c r="E344" s="34"/>
      <c r="F344" s="72">
        <f>F345</f>
        <v>4138.349</v>
      </c>
      <c r="G344" s="10" t="e">
        <f>#REF!</f>
        <v>#REF!</v>
      </c>
      <c r="H344" s="10" t="e">
        <f>#REF!</f>
        <v>#REF!</v>
      </c>
      <c r="I344" s="10" t="e">
        <f>#REF!</f>
        <v>#REF!</v>
      </c>
      <c r="J344" s="10" t="e">
        <f>#REF!</f>
        <v>#REF!</v>
      </c>
      <c r="K344" s="10" t="e">
        <f>#REF!</f>
        <v>#REF!</v>
      </c>
      <c r="L344" s="10" t="e">
        <f>#REF!</f>
        <v>#REF!</v>
      </c>
      <c r="M344" s="10" t="e">
        <f>#REF!</f>
        <v>#REF!</v>
      </c>
      <c r="N344" s="10" t="e">
        <f>#REF!</f>
        <v>#REF!</v>
      </c>
      <c r="O344" s="10" t="e">
        <f>#REF!</f>
        <v>#REF!</v>
      </c>
      <c r="P344" s="10" t="e">
        <f>#REF!</f>
        <v>#REF!</v>
      </c>
      <c r="Q344" s="10" t="e">
        <f>#REF!</f>
        <v>#REF!</v>
      </c>
      <c r="R344" s="10" t="e">
        <f>#REF!</f>
        <v>#REF!</v>
      </c>
      <c r="S344" s="10" t="e">
        <f>#REF!</f>
        <v>#REF!</v>
      </c>
      <c r="T344" s="10" t="e">
        <f>#REF!</f>
        <v>#REF!</v>
      </c>
      <c r="U344" s="10" t="e">
        <f>#REF!</f>
        <v>#REF!</v>
      </c>
      <c r="V344" s="10" t="e">
        <f>#REF!</f>
        <v>#REF!</v>
      </c>
    </row>
    <row r="345" spans="1:22" s="28" customFormat="1" ht="15.75" outlineLevel="6">
      <c r="A345" s="8" t="s">
        <v>352</v>
      </c>
      <c r="B345" s="9" t="s">
        <v>23</v>
      </c>
      <c r="C345" s="9" t="s">
        <v>196</v>
      </c>
      <c r="D345" s="9" t="s">
        <v>5</v>
      </c>
      <c r="E345" s="9"/>
      <c r="F345" s="10">
        <f>F346+F358</f>
        <v>4138.349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28" customFormat="1" ht="15.75" outlineLevel="6">
      <c r="A346" s="66" t="s">
        <v>131</v>
      </c>
      <c r="B346" s="19" t="s">
        <v>23</v>
      </c>
      <c r="C346" s="19" t="s">
        <v>207</v>
      </c>
      <c r="D346" s="19" t="s">
        <v>5</v>
      </c>
      <c r="E346" s="19"/>
      <c r="F346" s="20">
        <f>F347+F350+F353</f>
        <v>3545.349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s="28" customFormat="1" ht="31.5" outlineLevel="6">
      <c r="A347" s="66" t="s">
        <v>220</v>
      </c>
      <c r="B347" s="19" t="s">
        <v>23</v>
      </c>
      <c r="C347" s="19" t="s">
        <v>221</v>
      </c>
      <c r="D347" s="19" t="s">
        <v>5</v>
      </c>
      <c r="E347" s="19"/>
      <c r="F347" s="20">
        <f>F348</f>
        <v>0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28" customFormat="1" ht="31.5" outlineLevel="6">
      <c r="A348" s="5" t="s">
        <v>101</v>
      </c>
      <c r="B348" s="6" t="s">
        <v>23</v>
      </c>
      <c r="C348" s="6" t="s">
        <v>221</v>
      </c>
      <c r="D348" s="6" t="s">
        <v>102</v>
      </c>
      <c r="E348" s="6"/>
      <c r="F348" s="7">
        <f>F349</f>
        <v>0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28" customFormat="1" ht="31.5" outlineLevel="6">
      <c r="A349" s="53" t="s">
        <v>105</v>
      </c>
      <c r="B349" s="54" t="s">
        <v>23</v>
      </c>
      <c r="C349" s="54" t="s">
        <v>221</v>
      </c>
      <c r="D349" s="54" t="s">
        <v>106</v>
      </c>
      <c r="E349" s="54"/>
      <c r="F349" s="55">
        <v>0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s="28" customFormat="1" ht="33.75" customHeight="1" outlineLevel="6">
      <c r="A350" s="66" t="s">
        <v>222</v>
      </c>
      <c r="B350" s="19" t="s">
        <v>23</v>
      </c>
      <c r="C350" s="19" t="s">
        <v>223</v>
      </c>
      <c r="D350" s="19" t="s">
        <v>5</v>
      </c>
      <c r="E350" s="19"/>
      <c r="F350" s="20">
        <f>F351</f>
        <v>695.349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s="28" customFormat="1" ht="15.75" outlineLevel="6">
      <c r="A351" s="5" t="s">
        <v>129</v>
      </c>
      <c r="B351" s="6" t="s">
        <v>23</v>
      </c>
      <c r="C351" s="6" t="s">
        <v>223</v>
      </c>
      <c r="D351" s="6" t="s">
        <v>130</v>
      </c>
      <c r="E351" s="6"/>
      <c r="F351" s="7">
        <f>F352</f>
        <v>695.349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s="28" customFormat="1" ht="47.25" outlineLevel="6">
      <c r="A352" s="65" t="s">
        <v>302</v>
      </c>
      <c r="B352" s="54" t="s">
        <v>23</v>
      </c>
      <c r="C352" s="54" t="s">
        <v>223</v>
      </c>
      <c r="D352" s="54" t="s">
        <v>88</v>
      </c>
      <c r="E352" s="54"/>
      <c r="F352" s="55">
        <v>695.349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s="28" customFormat="1" ht="15.75" outlineLevel="6">
      <c r="A353" s="70" t="s">
        <v>224</v>
      </c>
      <c r="B353" s="68" t="s">
        <v>23</v>
      </c>
      <c r="C353" s="68" t="s">
        <v>225</v>
      </c>
      <c r="D353" s="68" t="s">
        <v>5</v>
      </c>
      <c r="E353" s="68"/>
      <c r="F353" s="69">
        <f>F354+F356</f>
        <v>2850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28" customFormat="1" ht="31.5" outlineLevel="6">
      <c r="A354" s="5" t="s">
        <v>101</v>
      </c>
      <c r="B354" s="6" t="s">
        <v>23</v>
      </c>
      <c r="C354" s="6" t="s">
        <v>225</v>
      </c>
      <c r="D354" s="6" t="s">
        <v>102</v>
      </c>
      <c r="E354" s="6"/>
      <c r="F354" s="7">
        <f>F355</f>
        <v>0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28" customFormat="1" ht="31.5" outlineLevel="6">
      <c r="A355" s="53" t="s">
        <v>105</v>
      </c>
      <c r="B355" s="54" t="s">
        <v>23</v>
      </c>
      <c r="C355" s="54" t="s">
        <v>225</v>
      </c>
      <c r="D355" s="54" t="s">
        <v>106</v>
      </c>
      <c r="E355" s="54"/>
      <c r="F355" s="55">
        <v>0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s="28" customFormat="1" ht="15.75" outlineLevel="6">
      <c r="A356" s="5" t="s">
        <v>129</v>
      </c>
      <c r="B356" s="6" t="s">
        <v>23</v>
      </c>
      <c r="C356" s="6" t="s">
        <v>225</v>
      </c>
      <c r="D356" s="6" t="s">
        <v>130</v>
      </c>
      <c r="E356" s="6"/>
      <c r="F356" s="7">
        <f>F357</f>
        <v>2850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28" customFormat="1" ht="47.25" outlineLevel="6">
      <c r="A357" s="62" t="s">
        <v>302</v>
      </c>
      <c r="B357" s="54" t="s">
        <v>23</v>
      </c>
      <c r="C357" s="54" t="s">
        <v>225</v>
      </c>
      <c r="D357" s="54" t="s">
        <v>88</v>
      </c>
      <c r="E357" s="54"/>
      <c r="F357" s="55">
        <v>2850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s="28" customFormat="1" ht="31.5" outlineLevel="6">
      <c r="A358" s="95" t="s">
        <v>226</v>
      </c>
      <c r="B358" s="19" t="s">
        <v>23</v>
      </c>
      <c r="C358" s="19" t="s">
        <v>227</v>
      </c>
      <c r="D358" s="19" t="s">
        <v>5</v>
      </c>
      <c r="E358" s="19"/>
      <c r="F358" s="20">
        <f>F359</f>
        <v>593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s="28" customFormat="1" ht="15.75" outlineLevel="6">
      <c r="A359" s="5" t="s">
        <v>135</v>
      </c>
      <c r="B359" s="6" t="s">
        <v>23</v>
      </c>
      <c r="C359" s="6" t="s">
        <v>299</v>
      </c>
      <c r="D359" s="6" t="s">
        <v>133</v>
      </c>
      <c r="E359" s="6"/>
      <c r="F359" s="7">
        <f>F360</f>
        <v>593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28" customFormat="1" ht="31.5" outlineLevel="6">
      <c r="A360" s="53" t="s">
        <v>136</v>
      </c>
      <c r="B360" s="54" t="s">
        <v>23</v>
      </c>
      <c r="C360" s="54" t="s">
        <v>299</v>
      </c>
      <c r="D360" s="54" t="s">
        <v>134</v>
      </c>
      <c r="E360" s="54"/>
      <c r="F360" s="55">
        <v>593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s="28" customFormat="1" ht="15.75" outlineLevel="6">
      <c r="A361" s="79" t="s">
        <v>38</v>
      </c>
      <c r="B361" s="34" t="s">
        <v>14</v>
      </c>
      <c r="C361" s="34" t="s">
        <v>6</v>
      </c>
      <c r="D361" s="34" t="s">
        <v>5</v>
      </c>
      <c r="E361" s="34"/>
      <c r="F361" s="97">
        <f>F362+F372</f>
        <v>15499.008340000002</v>
      </c>
      <c r="G361" s="10">
        <f aca="true" t="shared" si="36" ref="G361:V361">G363+G372</f>
        <v>0</v>
      </c>
      <c r="H361" s="10">
        <f t="shared" si="36"/>
        <v>0</v>
      </c>
      <c r="I361" s="10">
        <f t="shared" si="36"/>
        <v>0</v>
      </c>
      <c r="J361" s="10">
        <f t="shared" si="36"/>
        <v>0</v>
      </c>
      <c r="K361" s="10">
        <f t="shared" si="36"/>
        <v>0</v>
      </c>
      <c r="L361" s="10">
        <f t="shared" si="36"/>
        <v>0</v>
      </c>
      <c r="M361" s="10">
        <f t="shared" si="36"/>
        <v>0</v>
      </c>
      <c r="N361" s="10">
        <f t="shared" si="36"/>
        <v>0</v>
      </c>
      <c r="O361" s="10">
        <f t="shared" si="36"/>
        <v>0</v>
      </c>
      <c r="P361" s="10">
        <f t="shared" si="36"/>
        <v>0</v>
      </c>
      <c r="Q361" s="10">
        <f t="shared" si="36"/>
        <v>0</v>
      </c>
      <c r="R361" s="10">
        <f t="shared" si="36"/>
        <v>0</v>
      </c>
      <c r="S361" s="10">
        <f t="shared" si="36"/>
        <v>0</v>
      </c>
      <c r="T361" s="10">
        <f t="shared" si="36"/>
        <v>0</v>
      </c>
      <c r="U361" s="10">
        <f t="shared" si="36"/>
        <v>0</v>
      </c>
      <c r="V361" s="10">
        <f t="shared" si="36"/>
        <v>0</v>
      </c>
    </row>
    <row r="362" spans="1:22" s="28" customFormat="1" ht="31.5" outlineLevel="6">
      <c r="A362" s="22" t="s">
        <v>144</v>
      </c>
      <c r="B362" s="9" t="s">
        <v>14</v>
      </c>
      <c r="C362" s="9" t="s">
        <v>145</v>
      </c>
      <c r="D362" s="9" t="s">
        <v>5</v>
      </c>
      <c r="E362" s="9"/>
      <c r="F362" s="88">
        <f>F363</f>
        <v>1388.1083400000002</v>
      </c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</row>
    <row r="363" spans="1:22" s="28" customFormat="1" ht="36" customHeight="1" outlineLevel="6">
      <c r="A363" s="22" t="s">
        <v>149</v>
      </c>
      <c r="B363" s="12" t="s">
        <v>14</v>
      </c>
      <c r="C363" s="12" t="s">
        <v>146</v>
      </c>
      <c r="D363" s="12" t="s">
        <v>5</v>
      </c>
      <c r="E363" s="12"/>
      <c r="F363" s="94">
        <f>F364+F370</f>
        <v>1388.1083400000002</v>
      </c>
      <c r="G363" s="13">
        <f aca="true" t="shared" si="37" ref="G363:V363">G364</f>
        <v>0</v>
      </c>
      <c r="H363" s="13">
        <f t="shared" si="37"/>
        <v>0</v>
      </c>
      <c r="I363" s="13">
        <f t="shared" si="37"/>
        <v>0</v>
      </c>
      <c r="J363" s="13">
        <f t="shared" si="37"/>
        <v>0</v>
      </c>
      <c r="K363" s="13">
        <f t="shared" si="37"/>
        <v>0</v>
      </c>
      <c r="L363" s="13">
        <f t="shared" si="37"/>
        <v>0</v>
      </c>
      <c r="M363" s="13">
        <f t="shared" si="37"/>
        <v>0</v>
      </c>
      <c r="N363" s="13">
        <f t="shared" si="37"/>
        <v>0</v>
      </c>
      <c r="O363" s="13">
        <f t="shared" si="37"/>
        <v>0</v>
      </c>
      <c r="P363" s="13">
        <f t="shared" si="37"/>
        <v>0</v>
      </c>
      <c r="Q363" s="13">
        <f t="shared" si="37"/>
        <v>0</v>
      </c>
      <c r="R363" s="13">
        <f t="shared" si="37"/>
        <v>0</v>
      </c>
      <c r="S363" s="13">
        <f t="shared" si="37"/>
        <v>0</v>
      </c>
      <c r="T363" s="13">
        <f t="shared" si="37"/>
        <v>0</v>
      </c>
      <c r="U363" s="13">
        <f t="shared" si="37"/>
        <v>0</v>
      </c>
      <c r="V363" s="13">
        <f t="shared" si="37"/>
        <v>0</v>
      </c>
    </row>
    <row r="364" spans="1:22" s="28" customFormat="1" ht="47.25" outlineLevel="6">
      <c r="A364" s="57" t="s">
        <v>300</v>
      </c>
      <c r="B364" s="19" t="s">
        <v>14</v>
      </c>
      <c r="C364" s="19" t="s">
        <v>150</v>
      </c>
      <c r="D364" s="19" t="s">
        <v>5</v>
      </c>
      <c r="E364" s="19"/>
      <c r="F364" s="90">
        <f>F365+F368</f>
        <v>1381.9170000000001</v>
      </c>
      <c r="G364" s="7">
        <f aca="true" t="shared" si="38" ref="G364:V364">G365</f>
        <v>0</v>
      </c>
      <c r="H364" s="7">
        <f t="shared" si="38"/>
        <v>0</v>
      </c>
      <c r="I364" s="7">
        <f t="shared" si="38"/>
        <v>0</v>
      </c>
      <c r="J364" s="7">
        <f t="shared" si="38"/>
        <v>0</v>
      </c>
      <c r="K364" s="7">
        <f t="shared" si="38"/>
        <v>0</v>
      </c>
      <c r="L364" s="7">
        <f t="shared" si="38"/>
        <v>0</v>
      </c>
      <c r="M364" s="7">
        <f t="shared" si="38"/>
        <v>0</v>
      </c>
      <c r="N364" s="7">
        <f t="shared" si="38"/>
        <v>0</v>
      </c>
      <c r="O364" s="7">
        <f t="shared" si="38"/>
        <v>0</v>
      </c>
      <c r="P364" s="7">
        <f t="shared" si="38"/>
        <v>0</v>
      </c>
      <c r="Q364" s="7">
        <f t="shared" si="38"/>
        <v>0</v>
      </c>
      <c r="R364" s="7">
        <f t="shared" si="38"/>
        <v>0</v>
      </c>
      <c r="S364" s="7">
        <f t="shared" si="38"/>
        <v>0</v>
      </c>
      <c r="T364" s="7">
        <f t="shared" si="38"/>
        <v>0</v>
      </c>
      <c r="U364" s="7">
        <f t="shared" si="38"/>
        <v>0</v>
      </c>
      <c r="V364" s="7">
        <f t="shared" si="38"/>
        <v>0</v>
      </c>
    </row>
    <row r="365" spans="1:22" s="28" customFormat="1" ht="31.5" outlineLevel="6">
      <c r="A365" s="5" t="s">
        <v>100</v>
      </c>
      <c r="B365" s="6" t="s">
        <v>14</v>
      </c>
      <c r="C365" s="6" t="s">
        <v>150</v>
      </c>
      <c r="D365" s="6" t="s">
        <v>99</v>
      </c>
      <c r="E365" s="6"/>
      <c r="F365" s="91">
        <f>F366+F367</f>
        <v>1374.18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28" customFormat="1" ht="15.75" outlineLevel="6">
      <c r="A366" s="53" t="s">
        <v>96</v>
      </c>
      <c r="B366" s="54" t="s">
        <v>14</v>
      </c>
      <c r="C366" s="54" t="s">
        <v>150</v>
      </c>
      <c r="D366" s="54" t="s">
        <v>95</v>
      </c>
      <c r="E366" s="54"/>
      <c r="F366" s="92">
        <v>1371.98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28" customFormat="1" ht="31.5" outlineLevel="6">
      <c r="A367" s="53" t="s">
        <v>97</v>
      </c>
      <c r="B367" s="54" t="s">
        <v>14</v>
      </c>
      <c r="C367" s="54" t="s">
        <v>150</v>
      </c>
      <c r="D367" s="54" t="s">
        <v>98</v>
      </c>
      <c r="E367" s="54"/>
      <c r="F367" s="92">
        <v>2.2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s="28" customFormat="1" ht="31.5" outlineLevel="6">
      <c r="A368" s="5" t="s">
        <v>101</v>
      </c>
      <c r="B368" s="6" t="s">
        <v>14</v>
      </c>
      <c r="C368" s="6" t="s">
        <v>150</v>
      </c>
      <c r="D368" s="6" t="s">
        <v>102</v>
      </c>
      <c r="E368" s="6"/>
      <c r="F368" s="91">
        <f>F369</f>
        <v>7.737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s="28" customFormat="1" ht="31.5" outlineLevel="6">
      <c r="A369" s="53" t="s">
        <v>105</v>
      </c>
      <c r="B369" s="54" t="s">
        <v>14</v>
      </c>
      <c r="C369" s="54" t="s">
        <v>150</v>
      </c>
      <c r="D369" s="54" t="s">
        <v>106</v>
      </c>
      <c r="E369" s="54"/>
      <c r="F369" s="92">
        <v>7.737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s="28" customFormat="1" ht="15.75" outlineLevel="6">
      <c r="A370" s="56" t="s">
        <v>158</v>
      </c>
      <c r="B370" s="19" t="s">
        <v>14</v>
      </c>
      <c r="C370" s="19" t="s">
        <v>159</v>
      </c>
      <c r="D370" s="19" t="s">
        <v>5</v>
      </c>
      <c r="E370" s="19"/>
      <c r="F370" s="90">
        <f>F371</f>
        <v>6.19134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s="28" customFormat="1" ht="15.75" outlineLevel="6">
      <c r="A371" s="5" t="s">
        <v>118</v>
      </c>
      <c r="B371" s="6" t="s">
        <v>14</v>
      </c>
      <c r="C371" s="6" t="s">
        <v>159</v>
      </c>
      <c r="D371" s="6" t="s">
        <v>340</v>
      </c>
      <c r="E371" s="6"/>
      <c r="F371" s="91">
        <v>6.19134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s="28" customFormat="1" ht="19.5" customHeight="1" outlineLevel="6">
      <c r="A372" s="76" t="s">
        <v>349</v>
      </c>
      <c r="B372" s="12" t="s">
        <v>14</v>
      </c>
      <c r="C372" s="12" t="s">
        <v>196</v>
      </c>
      <c r="D372" s="12" t="s">
        <v>5</v>
      </c>
      <c r="E372" s="12"/>
      <c r="F372" s="94">
        <f>F373</f>
        <v>14110.900000000001</v>
      </c>
      <c r="G372" s="13">
        <f aca="true" t="shared" si="39" ref="G372:V372">G374</f>
        <v>0</v>
      </c>
      <c r="H372" s="13">
        <f t="shared" si="39"/>
        <v>0</v>
      </c>
      <c r="I372" s="13">
        <f t="shared" si="39"/>
        <v>0</v>
      </c>
      <c r="J372" s="13">
        <f t="shared" si="39"/>
        <v>0</v>
      </c>
      <c r="K372" s="13">
        <f t="shared" si="39"/>
        <v>0</v>
      </c>
      <c r="L372" s="13">
        <f t="shared" si="39"/>
        <v>0</v>
      </c>
      <c r="M372" s="13">
        <f t="shared" si="39"/>
        <v>0</v>
      </c>
      <c r="N372" s="13">
        <f t="shared" si="39"/>
        <v>0</v>
      </c>
      <c r="O372" s="13">
        <f t="shared" si="39"/>
        <v>0</v>
      </c>
      <c r="P372" s="13">
        <f t="shared" si="39"/>
        <v>0</v>
      </c>
      <c r="Q372" s="13">
        <f t="shared" si="39"/>
        <v>0</v>
      </c>
      <c r="R372" s="13">
        <f t="shared" si="39"/>
        <v>0</v>
      </c>
      <c r="S372" s="13">
        <f t="shared" si="39"/>
        <v>0</v>
      </c>
      <c r="T372" s="13">
        <f t="shared" si="39"/>
        <v>0</v>
      </c>
      <c r="U372" s="13">
        <f t="shared" si="39"/>
        <v>0</v>
      </c>
      <c r="V372" s="13">
        <f t="shared" si="39"/>
        <v>0</v>
      </c>
    </row>
    <row r="373" spans="1:22" s="28" customFormat="1" ht="33" customHeight="1" outlineLevel="6">
      <c r="A373" s="76" t="s">
        <v>226</v>
      </c>
      <c r="B373" s="12" t="s">
        <v>14</v>
      </c>
      <c r="C373" s="12" t="s">
        <v>227</v>
      </c>
      <c r="D373" s="12" t="s">
        <v>5</v>
      </c>
      <c r="E373" s="12"/>
      <c r="F373" s="94">
        <f>F374</f>
        <v>14110.900000000001</v>
      </c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</row>
    <row r="374" spans="1:22" s="28" customFormat="1" ht="31.5" outlineLevel="6">
      <c r="A374" s="56" t="s">
        <v>160</v>
      </c>
      <c r="B374" s="19" t="s">
        <v>14</v>
      </c>
      <c r="C374" s="19" t="s">
        <v>228</v>
      </c>
      <c r="D374" s="19" t="s">
        <v>5</v>
      </c>
      <c r="E374" s="19"/>
      <c r="F374" s="90">
        <f>F375+F378+F381</f>
        <v>14110.900000000001</v>
      </c>
      <c r="G374" s="7">
        <f aca="true" t="shared" si="40" ref="G374:V374">G375</f>
        <v>0</v>
      </c>
      <c r="H374" s="7">
        <f t="shared" si="40"/>
        <v>0</v>
      </c>
      <c r="I374" s="7">
        <f t="shared" si="40"/>
        <v>0</v>
      </c>
      <c r="J374" s="7">
        <f t="shared" si="40"/>
        <v>0</v>
      </c>
      <c r="K374" s="7">
        <f t="shared" si="40"/>
        <v>0</v>
      </c>
      <c r="L374" s="7">
        <f t="shared" si="40"/>
        <v>0</v>
      </c>
      <c r="M374" s="7">
        <f t="shared" si="40"/>
        <v>0</v>
      </c>
      <c r="N374" s="7">
        <f t="shared" si="40"/>
        <v>0</v>
      </c>
      <c r="O374" s="7">
        <f t="shared" si="40"/>
        <v>0</v>
      </c>
      <c r="P374" s="7">
        <f t="shared" si="40"/>
        <v>0</v>
      </c>
      <c r="Q374" s="7">
        <f t="shared" si="40"/>
        <v>0</v>
      </c>
      <c r="R374" s="7">
        <f t="shared" si="40"/>
        <v>0</v>
      </c>
      <c r="S374" s="7">
        <f t="shared" si="40"/>
        <v>0</v>
      </c>
      <c r="T374" s="7">
        <f t="shared" si="40"/>
        <v>0</v>
      </c>
      <c r="U374" s="7">
        <f t="shared" si="40"/>
        <v>0</v>
      </c>
      <c r="V374" s="7">
        <f t="shared" si="40"/>
        <v>0</v>
      </c>
    </row>
    <row r="375" spans="1:22" s="28" customFormat="1" ht="15.75" outlineLevel="6">
      <c r="A375" s="5" t="s">
        <v>119</v>
      </c>
      <c r="B375" s="6" t="s">
        <v>14</v>
      </c>
      <c r="C375" s="6" t="s">
        <v>228</v>
      </c>
      <c r="D375" s="6" t="s">
        <v>120</v>
      </c>
      <c r="E375" s="6"/>
      <c r="F375" s="91">
        <f>F376+F377</f>
        <v>12132.45</v>
      </c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s="28" customFormat="1" ht="15.75" outlineLevel="6">
      <c r="A376" s="53" t="s">
        <v>96</v>
      </c>
      <c r="B376" s="54" t="s">
        <v>14</v>
      </c>
      <c r="C376" s="54" t="s">
        <v>228</v>
      </c>
      <c r="D376" s="54" t="s">
        <v>121</v>
      </c>
      <c r="E376" s="54"/>
      <c r="F376" s="92">
        <v>12132.45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s="28" customFormat="1" ht="31.5" outlineLevel="6">
      <c r="A377" s="53" t="s">
        <v>97</v>
      </c>
      <c r="B377" s="54" t="s">
        <v>14</v>
      </c>
      <c r="C377" s="54" t="s">
        <v>228</v>
      </c>
      <c r="D377" s="54" t="s">
        <v>122</v>
      </c>
      <c r="E377" s="54"/>
      <c r="F377" s="92">
        <v>0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s="28" customFormat="1" ht="31.5" outlineLevel="6">
      <c r="A378" s="5" t="s">
        <v>101</v>
      </c>
      <c r="B378" s="6" t="s">
        <v>14</v>
      </c>
      <c r="C378" s="6" t="s">
        <v>228</v>
      </c>
      <c r="D378" s="6" t="s">
        <v>102</v>
      </c>
      <c r="E378" s="6"/>
      <c r="F378" s="91">
        <f>F379+F380</f>
        <v>1902.45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s="28" customFormat="1" ht="31.5" outlineLevel="6">
      <c r="A379" s="53" t="s">
        <v>103</v>
      </c>
      <c r="B379" s="54" t="s">
        <v>14</v>
      </c>
      <c r="C379" s="54" t="s">
        <v>228</v>
      </c>
      <c r="D379" s="54" t="s">
        <v>104</v>
      </c>
      <c r="E379" s="54"/>
      <c r="F379" s="92">
        <v>0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s="28" customFormat="1" ht="31.5" outlineLevel="6">
      <c r="A380" s="53" t="s">
        <v>105</v>
      </c>
      <c r="B380" s="54" t="s">
        <v>14</v>
      </c>
      <c r="C380" s="54" t="s">
        <v>228</v>
      </c>
      <c r="D380" s="54" t="s">
        <v>106</v>
      </c>
      <c r="E380" s="54"/>
      <c r="F380" s="92">
        <v>1902.45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s="28" customFormat="1" ht="15.75" outlineLevel="6">
      <c r="A381" s="5" t="s">
        <v>107</v>
      </c>
      <c r="B381" s="6" t="s">
        <v>14</v>
      </c>
      <c r="C381" s="6" t="s">
        <v>228</v>
      </c>
      <c r="D381" s="6" t="s">
        <v>108</v>
      </c>
      <c r="E381" s="6"/>
      <c r="F381" s="91">
        <f>F382+F383</f>
        <v>76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s="28" customFormat="1" ht="31.5" outlineLevel="6">
      <c r="A382" s="53" t="s">
        <v>109</v>
      </c>
      <c r="B382" s="54" t="s">
        <v>14</v>
      </c>
      <c r="C382" s="54" t="s">
        <v>228</v>
      </c>
      <c r="D382" s="54" t="s">
        <v>111</v>
      </c>
      <c r="E382" s="54"/>
      <c r="F382" s="92">
        <v>3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s="28" customFormat="1" ht="15.75" outlineLevel="6">
      <c r="A383" s="53" t="s">
        <v>110</v>
      </c>
      <c r="B383" s="54" t="s">
        <v>14</v>
      </c>
      <c r="C383" s="54" t="s">
        <v>228</v>
      </c>
      <c r="D383" s="54" t="s">
        <v>112</v>
      </c>
      <c r="E383" s="54"/>
      <c r="F383" s="92">
        <v>73</v>
      </c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s="28" customFormat="1" ht="17.25" customHeight="1" outlineLevel="6">
      <c r="A384" s="16" t="s">
        <v>75</v>
      </c>
      <c r="B384" s="17" t="s">
        <v>55</v>
      </c>
      <c r="C384" s="17" t="s">
        <v>6</v>
      </c>
      <c r="D384" s="17" t="s">
        <v>5</v>
      </c>
      <c r="E384" s="17"/>
      <c r="F384" s="18">
        <f>F389+F385</f>
        <v>18767.517430000004</v>
      </c>
      <c r="G384" s="18" t="e">
        <f>G389+#REF!+#REF!</f>
        <v>#REF!</v>
      </c>
      <c r="H384" s="18" t="e">
        <f>H389+#REF!+#REF!</f>
        <v>#REF!</v>
      </c>
      <c r="I384" s="18" t="e">
        <f>I389+#REF!+#REF!</f>
        <v>#REF!</v>
      </c>
      <c r="J384" s="18" t="e">
        <f>J389+#REF!+#REF!</f>
        <v>#REF!</v>
      </c>
      <c r="K384" s="18" t="e">
        <f>K389+#REF!+#REF!</f>
        <v>#REF!</v>
      </c>
      <c r="L384" s="18" t="e">
        <f>L389+#REF!+#REF!</f>
        <v>#REF!</v>
      </c>
      <c r="M384" s="18" t="e">
        <f>M389+#REF!+#REF!</f>
        <v>#REF!</v>
      </c>
      <c r="N384" s="18" t="e">
        <f>N389+#REF!+#REF!</f>
        <v>#REF!</v>
      </c>
      <c r="O384" s="18" t="e">
        <f>O389+#REF!+#REF!</f>
        <v>#REF!</v>
      </c>
      <c r="P384" s="18" t="e">
        <f>P389+#REF!+#REF!</f>
        <v>#REF!</v>
      </c>
      <c r="Q384" s="18" t="e">
        <f>Q389+#REF!+#REF!</f>
        <v>#REF!</v>
      </c>
      <c r="R384" s="18" t="e">
        <f>R389+#REF!+#REF!</f>
        <v>#REF!</v>
      </c>
      <c r="S384" s="18" t="e">
        <f>S389+#REF!+#REF!</f>
        <v>#REF!</v>
      </c>
      <c r="T384" s="18" t="e">
        <f>T389+#REF!+#REF!</f>
        <v>#REF!</v>
      </c>
      <c r="U384" s="18" t="e">
        <f>U389+#REF!+#REF!</f>
        <v>#REF!</v>
      </c>
      <c r="V384" s="18" t="e">
        <f>V389+#REF!+#REF!</f>
        <v>#REF!</v>
      </c>
    </row>
    <row r="385" spans="1:22" s="28" customFormat="1" ht="17.25" customHeight="1" outlineLevel="6">
      <c r="A385" s="22" t="s">
        <v>144</v>
      </c>
      <c r="B385" s="9" t="s">
        <v>15</v>
      </c>
      <c r="C385" s="9" t="s">
        <v>145</v>
      </c>
      <c r="D385" s="9" t="s">
        <v>5</v>
      </c>
      <c r="E385" s="9"/>
      <c r="F385" s="88">
        <f>F386</f>
        <v>5.41907</v>
      </c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</row>
    <row r="386" spans="1:22" s="28" customFormat="1" ht="17.25" customHeight="1" outlineLevel="6">
      <c r="A386" s="22" t="s">
        <v>149</v>
      </c>
      <c r="B386" s="9" t="s">
        <v>15</v>
      </c>
      <c r="C386" s="9" t="s">
        <v>146</v>
      </c>
      <c r="D386" s="9" t="s">
        <v>5</v>
      </c>
      <c r="E386" s="9"/>
      <c r="F386" s="88">
        <f>F387</f>
        <v>5.41907</v>
      </c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</row>
    <row r="387" spans="1:22" s="28" customFormat="1" ht="17.25" customHeight="1" outlineLevel="6">
      <c r="A387" s="56" t="s">
        <v>158</v>
      </c>
      <c r="B387" s="19" t="s">
        <v>15</v>
      </c>
      <c r="C387" s="19" t="s">
        <v>159</v>
      </c>
      <c r="D387" s="19" t="s">
        <v>5</v>
      </c>
      <c r="E387" s="19"/>
      <c r="F387" s="90">
        <f>F388</f>
        <v>5.41907</v>
      </c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</row>
    <row r="388" spans="1:22" s="28" customFormat="1" ht="17.25" customHeight="1" outlineLevel="6">
      <c r="A388" s="5" t="s">
        <v>118</v>
      </c>
      <c r="B388" s="6" t="s">
        <v>15</v>
      </c>
      <c r="C388" s="6" t="s">
        <v>159</v>
      </c>
      <c r="D388" s="6" t="s">
        <v>88</v>
      </c>
      <c r="E388" s="6"/>
      <c r="F388" s="91">
        <v>5.41907</v>
      </c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</row>
    <row r="389" spans="1:22" s="28" customFormat="1" ht="15.75" outlineLevel="3">
      <c r="A389" s="8" t="s">
        <v>39</v>
      </c>
      <c r="B389" s="9" t="s">
        <v>15</v>
      </c>
      <c r="C389" s="9" t="s">
        <v>6</v>
      </c>
      <c r="D389" s="9" t="s">
        <v>5</v>
      </c>
      <c r="E389" s="9"/>
      <c r="F389" s="10">
        <f>F390+F406+F410+F414</f>
        <v>18762.098360000004</v>
      </c>
      <c r="G389" s="10" t="e">
        <f>G390+#REF!+#REF!</f>
        <v>#REF!</v>
      </c>
      <c r="H389" s="10" t="e">
        <f>H390+#REF!+#REF!</f>
        <v>#REF!</v>
      </c>
      <c r="I389" s="10" t="e">
        <f>I390+#REF!+#REF!</f>
        <v>#REF!</v>
      </c>
      <c r="J389" s="10" t="e">
        <f>J390+#REF!+#REF!</f>
        <v>#REF!</v>
      </c>
      <c r="K389" s="10" t="e">
        <f>K390+#REF!+#REF!</f>
        <v>#REF!</v>
      </c>
      <c r="L389" s="10" t="e">
        <f>L390+#REF!+#REF!</f>
        <v>#REF!</v>
      </c>
      <c r="M389" s="10" t="e">
        <f>M390+#REF!+#REF!</f>
        <v>#REF!</v>
      </c>
      <c r="N389" s="10" t="e">
        <f>N390+#REF!+#REF!</f>
        <v>#REF!</v>
      </c>
      <c r="O389" s="10" t="e">
        <f>O390+#REF!+#REF!</f>
        <v>#REF!</v>
      </c>
      <c r="P389" s="10" t="e">
        <f>P390+#REF!+#REF!</f>
        <v>#REF!</v>
      </c>
      <c r="Q389" s="10" t="e">
        <f>Q390+#REF!+#REF!</f>
        <v>#REF!</v>
      </c>
      <c r="R389" s="10" t="e">
        <f>R390+#REF!+#REF!</f>
        <v>#REF!</v>
      </c>
      <c r="S389" s="10" t="e">
        <f>S390+#REF!+#REF!</f>
        <v>#REF!</v>
      </c>
      <c r="T389" s="10" t="e">
        <f>T390+#REF!+#REF!</f>
        <v>#REF!</v>
      </c>
      <c r="U389" s="10" t="e">
        <f>U390+#REF!+#REF!</f>
        <v>#REF!</v>
      </c>
      <c r="V389" s="10" t="e">
        <f>V390+#REF!+#REF!</f>
        <v>#REF!</v>
      </c>
    </row>
    <row r="390" spans="1:22" s="28" customFormat="1" ht="19.5" customHeight="1" outlineLevel="3">
      <c r="A390" s="14" t="s">
        <v>229</v>
      </c>
      <c r="B390" s="12" t="s">
        <v>15</v>
      </c>
      <c r="C390" s="12" t="s">
        <v>230</v>
      </c>
      <c r="D390" s="12" t="s">
        <v>5</v>
      </c>
      <c r="E390" s="12"/>
      <c r="F390" s="13">
        <f>F391+F395</f>
        <v>18428.198360000002</v>
      </c>
      <c r="G390" s="13">
        <f aca="true" t="shared" si="41" ref="G390:V390">G396</f>
        <v>0</v>
      </c>
      <c r="H390" s="13">
        <f t="shared" si="41"/>
        <v>0</v>
      </c>
      <c r="I390" s="13">
        <f t="shared" si="41"/>
        <v>0</v>
      </c>
      <c r="J390" s="13">
        <f t="shared" si="41"/>
        <v>0</v>
      </c>
      <c r="K390" s="13">
        <f t="shared" si="41"/>
        <v>0</v>
      </c>
      <c r="L390" s="13">
        <f t="shared" si="41"/>
        <v>0</v>
      </c>
      <c r="M390" s="13">
        <f t="shared" si="41"/>
        <v>0</v>
      </c>
      <c r="N390" s="13">
        <f t="shared" si="41"/>
        <v>0</v>
      </c>
      <c r="O390" s="13">
        <f t="shared" si="41"/>
        <v>0</v>
      </c>
      <c r="P390" s="13">
        <f t="shared" si="41"/>
        <v>0</v>
      </c>
      <c r="Q390" s="13">
        <f t="shared" si="41"/>
        <v>0</v>
      </c>
      <c r="R390" s="13">
        <f t="shared" si="41"/>
        <v>0</v>
      </c>
      <c r="S390" s="13">
        <f t="shared" si="41"/>
        <v>0</v>
      </c>
      <c r="T390" s="13">
        <f t="shared" si="41"/>
        <v>0</v>
      </c>
      <c r="U390" s="13">
        <f t="shared" si="41"/>
        <v>0</v>
      </c>
      <c r="V390" s="13">
        <f t="shared" si="41"/>
        <v>0</v>
      </c>
    </row>
    <row r="391" spans="1:22" s="28" customFormat="1" ht="19.5" customHeight="1" outlineLevel="3">
      <c r="A391" s="56" t="s">
        <v>132</v>
      </c>
      <c r="B391" s="19" t="s">
        <v>15</v>
      </c>
      <c r="C391" s="19" t="s">
        <v>232</v>
      </c>
      <c r="D391" s="19" t="s">
        <v>5</v>
      </c>
      <c r="E391" s="19"/>
      <c r="F391" s="20">
        <f>F392</f>
        <v>100</v>
      </c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</row>
    <row r="392" spans="1:22" s="28" customFormat="1" ht="32.25" customHeight="1" outlineLevel="3">
      <c r="A392" s="83" t="s">
        <v>231</v>
      </c>
      <c r="B392" s="6" t="s">
        <v>15</v>
      </c>
      <c r="C392" s="6" t="s">
        <v>233</v>
      </c>
      <c r="D392" s="6" t="s">
        <v>5</v>
      </c>
      <c r="E392" s="6"/>
      <c r="F392" s="7">
        <f>F393</f>
        <v>100</v>
      </c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</row>
    <row r="393" spans="1:22" s="28" customFormat="1" ht="19.5" customHeight="1" outlineLevel="3">
      <c r="A393" s="53" t="s">
        <v>101</v>
      </c>
      <c r="B393" s="54" t="s">
        <v>15</v>
      </c>
      <c r="C393" s="54" t="s">
        <v>233</v>
      </c>
      <c r="D393" s="54" t="s">
        <v>102</v>
      </c>
      <c r="E393" s="54"/>
      <c r="F393" s="55">
        <f>F394</f>
        <v>100</v>
      </c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</row>
    <row r="394" spans="1:22" s="28" customFormat="1" ht="19.5" customHeight="1" outlineLevel="3">
      <c r="A394" s="53" t="s">
        <v>105</v>
      </c>
      <c r="B394" s="54" t="s">
        <v>15</v>
      </c>
      <c r="C394" s="54" t="s">
        <v>233</v>
      </c>
      <c r="D394" s="54" t="s">
        <v>106</v>
      </c>
      <c r="E394" s="54"/>
      <c r="F394" s="55">
        <v>100</v>
      </c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</row>
    <row r="395" spans="1:22" s="28" customFormat="1" ht="35.25" customHeight="1" outlineLevel="3">
      <c r="A395" s="70" t="s">
        <v>234</v>
      </c>
      <c r="B395" s="19" t="s">
        <v>15</v>
      </c>
      <c r="C395" s="19" t="s">
        <v>235</v>
      </c>
      <c r="D395" s="19" t="s">
        <v>5</v>
      </c>
      <c r="E395" s="19"/>
      <c r="F395" s="20">
        <f>F396+F400+F403</f>
        <v>18328.198360000002</v>
      </c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</row>
    <row r="396" spans="1:22" s="28" customFormat="1" ht="31.5" outlineLevel="3">
      <c r="A396" s="5" t="s">
        <v>236</v>
      </c>
      <c r="B396" s="6" t="s">
        <v>15</v>
      </c>
      <c r="C396" s="6" t="s">
        <v>237</v>
      </c>
      <c r="D396" s="6" t="s">
        <v>5</v>
      </c>
      <c r="E396" s="6"/>
      <c r="F396" s="7">
        <f>F397</f>
        <v>10371.665</v>
      </c>
      <c r="G396" s="7">
        <f aca="true" t="shared" si="42" ref="G396:V396">G398</f>
        <v>0</v>
      </c>
      <c r="H396" s="7">
        <f t="shared" si="42"/>
        <v>0</v>
      </c>
      <c r="I396" s="7">
        <f t="shared" si="42"/>
        <v>0</v>
      </c>
      <c r="J396" s="7">
        <f t="shared" si="42"/>
        <v>0</v>
      </c>
      <c r="K396" s="7">
        <f t="shared" si="42"/>
        <v>0</v>
      </c>
      <c r="L396" s="7">
        <f t="shared" si="42"/>
        <v>0</v>
      </c>
      <c r="M396" s="7">
        <f t="shared" si="42"/>
        <v>0</v>
      </c>
      <c r="N396" s="7">
        <f t="shared" si="42"/>
        <v>0</v>
      </c>
      <c r="O396" s="7">
        <f t="shared" si="42"/>
        <v>0</v>
      </c>
      <c r="P396" s="7">
        <f t="shared" si="42"/>
        <v>0</v>
      </c>
      <c r="Q396" s="7">
        <f t="shared" si="42"/>
        <v>0</v>
      </c>
      <c r="R396" s="7">
        <f t="shared" si="42"/>
        <v>0</v>
      </c>
      <c r="S396" s="7">
        <f t="shared" si="42"/>
        <v>0</v>
      </c>
      <c r="T396" s="7">
        <f t="shared" si="42"/>
        <v>0</v>
      </c>
      <c r="U396" s="7">
        <f t="shared" si="42"/>
        <v>0</v>
      </c>
      <c r="V396" s="7">
        <f t="shared" si="42"/>
        <v>0</v>
      </c>
    </row>
    <row r="397" spans="1:22" s="28" customFormat="1" ht="15.75" outlineLevel="3">
      <c r="A397" s="53" t="s">
        <v>129</v>
      </c>
      <c r="B397" s="54" t="s">
        <v>15</v>
      </c>
      <c r="C397" s="54" t="s">
        <v>237</v>
      </c>
      <c r="D397" s="54" t="s">
        <v>130</v>
      </c>
      <c r="E397" s="54"/>
      <c r="F397" s="55">
        <f>F398+F399</f>
        <v>10371.665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s="28" customFormat="1" ht="47.25" outlineLevel="3">
      <c r="A398" s="62" t="s">
        <v>302</v>
      </c>
      <c r="B398" s="54" t="s">
        <v>15</v>
      </c>
      <c r="C398" s="54" t="s">
        <v>237</v>
      </c>
      <c r="D398" s="54" t="s">
        <v>88</v>
      </c>
      <c r="E398" s="54"/>
      <c r="F398" s="55">
        <v>10316.674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s="28" customFormat="1" ht="15.75" outlineLevel="3">
      <c r="A399" s="65" t="s">
        <v>89</v>
      </c>
      <c r="B399" s="54" t="s">
        <v>15</v>
      </c>
      <c r="C399" s="54" t="s">
        <v>360</v>
      </c>
      <c r="D399" s="54" t="s">
        <v>90</v>
      </c>
      <c r="E399" s="54"/>
      <c r="F399" s="55">
        <v>54.991</v>
      </c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s="28" customFormat="1" ht="31.5" outlineLevel="3">
      <c r="A400" s="5" t="s">
        <v>239</v>
      </c>
      <c r="B400" s="6" t="s">
        <v>15</v>
      </c>
      <c r="C400" s="6" t="s">
        <v>238</v>
      </c>
      <c r="D400" s="6" t="s">
        <v>5</v>
      </c>
      <c r="E400" s="6"/>
      <c r="F400" s="7">
        <f>F401</f>
        <v>7946.63336</v>
      </c>
      <c r="G400" s="7">
        <f aca="true" t="shared" si="43" ref="G400:V400">G402</f>
        <v>0</v>
      </c>
      <c r="H400" s="7">
        <f t="shared" si="43"/>
        <v>0</v>
      </c>
      <c r="I400" s="7">
        <f t="shared" si="43"/>
        <v>0</v>
      </c>
      <c r="J400" s="7">
        <f t="shared" si="43"/>
        <v>0</v>
      </c>
      <c r="K400" s="7">
        <f t="shared" si="43"/>
        <v>0</v>
      </c>
      <c r="L400" s="7">
        <f t="shared" si="43"/>
        <v>0</v>
      </c>
      <c r="M400" s="7">
        <f t="shared" si="43"/>
        <v>0</v>
      </c>
      <c r="N400" s="7">
        <f t="shared" si="43"/>
        <v>0</v>
      </c>
      <c r="O400" s="7">
        <f t="shared" si="43"/>
        <v>0</v>
      </c>
      <c r="P400" s="7">
        <f t="shared" si="43"/>
        <v>0</v>
      </c>
      <c r="Q400" s="7">
        <f t="shared" si="43"/>
        <v>0</v>
      </c>
      <c r="R400" s="7">
        <f t="shared" si="43"/>
        <v>0</v>
      </c>
      <c r="S400" s="7">
        <f t="shared" si="43"/>
        <v>0</v>
      </c>
      <c r="T400" s="7">
        <f t="shared" si="43"/>
        <v>0</v>
      </c>
      <c r="U400" s="7">
        <f t="shared" si="43"/>
        <v>0</v>
      </c>
      <c r="V400" s="7">
        <f t="shared" si="43"/>
        <v>0</v>
      </c>
    </row>
    <row r="401" spans="1:22" s="28" customFormat="1" ht="15.75" outlineLevel="3">
      <c r="A401" s="53" t="s">
        <v>129</v>
      </c>
      <c r="B401" s="54" t="s">
        <v>15</v>
      </c>
      <c r="C401" s="54" t="s">
        <v>238</v>
      </c>
      <c r="D401" s="54" t="s">
        <v>130</v>
      </c>
      <c r="E401" s="54"/>
      <c r="F401" s="55">
        <f>F402</f>
        <v>7946.63336</v>
      </c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s="28" customFormat="1" ht="47.25" outlineLevel="3">
      <c r="A402" s="62" t="s">
        <v>302</v>
      </c>
      <c r="B402" s="54" t="s">
        <v>15</v>
      </c>
      <c r="C402" s="54" t="s">
        <v>238</v>
      </c>
      <c r="D402" s="54" t="s">
        <v>88</v>
      </c>
      <c r="E402" s="54"/>
      <c r="F402" s="55">
        <v>7946.63336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s="28" customFormat="1" ht="21.75" customHeight="1" outlineLevel="3">
      <c r="A403" s="83" t="s">
        <v>380</v>
      </c>
      <c r="B403" s="6" t="s">
        <v>15</v>
      </c>
      <c r="C403" s="6" t="s">
        <v>381</v>
      </c>
      <c r="D403" s="6" t="s">
        <v>5</v>
      </c>
      <c r="E403" s="6"/>
      <c r="F403" s="7">
        <f>F404</f>
        <v>9.9</v>
      </c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s="28" customFormat="1" ht="15.75" outlineLevel="3">
      <c r="A404" s="53" t="s">
        <v>129</v>
      </c>
      <c r="B404" s="54" t="s">
        <v>15</v>
      </c>
      <c r="C404" s="54" t="s">
        <v>381</v>
      </c>
      <c r="D404" s="54" t="s">
        <v>130</v>
      </c>
      <c r="E404" s="54"/>
      <c r="F404" s="55">
        <f>F405</f>
        <v>9.9</v>
      </c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s="28" customFormat="1" ht="47.25" outlineLevel="3">
      <c r="A405" s="62" t="s">
        <v>302</v>
      </c>
      <c r="B405" s="54" t="s">
        <v>15</v>
      </c>
      <c r="C405" s="54" t="s">
        <v>381</v>
      </c>
      <c r="D405" s="54" t="s">
        <v>88</v>
      </c>
      <c r="E405" s="54"/>
      <c r="F405" s="55">
        <v>9.9</v>
      </c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s="28" customFormat="1" ht="15.75" outlineLevel="3">
      <c r="A406" s="8" t="s">
        <v>353</v>
      </c>
      <c r="B406" s="9" t="s">
        <v>15</v>
      </c>
      <c r="C406" s="9" t="s">
        <v>241</v>
      </c>
      <c r="D406" s="9" t="s">
        <v>5</v>
      </c>
      <c r="E406" s="9"/>
      <c r="F406" s="10">
        <f>F407</f>
        <v>200</v>
      </c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s="28" customFormat="1" ht="36" customHeight="1" outlineLevel="3">
      <c r="A407" s="83" t="s">
        <v>240</v>
      </c>
      <c r="B407" s="6" t="s">
        <v>15</v>
      </c>
      <c r="C407" s="6" t="s">
        <v>242</v>
      </c>
      <c r="D407" s="6" t="s">
        <v>5</v>
      </c>
      <c r="E407" s="6"/>
      <c r="F407" s="7">
        <f>F408</f>
        <v>200</v>
      </c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s="28" customFormat="1" ht="31.5" outlineLevel="3">
      <c r="A408" s="53" t="s">
        <v>101</v>
      </c>
      <c r="B408" s="54" t="s">
        <v>15</v>
      </c>
      <c r="C408" s="54" t="s">
        <v>242</v>
      </c>
      <c r="D408" s="54" t="s">
        <v>102</v>
      </c>
      <c r="E408" s="54"/>
      <c r="F408" s="55">
        <f>F409</f>
        <v>200</v>
      </c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s="28" customFormat="1" ht="31.5" outlineLevel="3">
      <c r="A409" s="53" t="s">
        <v>105</v>
      </c>
      <c r="B409" s="54" t="s">
        <v>15</v>
      </c>
      <c r="C409" s="54" t="s">
        <v>242</v>
      </c>
      <c r="D409" s="54" t="s">
        <v>106</v>
      </c>
      <c r="E409" s="54"/>
      <c r="F409" s="55">
        <v>200</v>
      </c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s="28" customFormat="1" ht="15.75" outlineLevel="3">
      <c r="A410" s="8" t="s">
        <v>354</v>
      </c>
      <c r="B410" s="9" t="s">
        <v>15</v>
      </c>
      <c r="C410" s="9" t="s">
        <v>244</v>
      </c>
      <c r="D410" s="9" t="s">
        <v>5</v>
      </c>
      <c r="E410" s="9"/>
      <c r="F410" s="10">
        <f>F411</f>
        <v>83.9</v>
      </c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s="28" customFormat="1" ht="31.5" outlineLevel="3">
      <c r="A411" s="83" t="s">
        <v>243</v>
      </c>
      <c r="B411" s="6" t="s">
        <v>15</v>
      </c>
      <c r="C411" s="6" t="s">
        <v>245</v>
      </c>
      <c r="D411" s="6" t="s">
        <v>5</v>
      </c>
      <c r="E411" s="6"/>
      <c r="F411" s="7">
        <f>F412</f>
        <v>83.9</v>
      </c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s="28" customFormat="1" ht="31.5" outlineLevel="3">
      <c r="A412" s="53" t="s">
        <v>101</v>
      </c>
      <c r="B412" s="54" t="s">
        <v>15</v>
      </c>
      <c r="C412" s="54" t="s">
        <v>245</v>
      </c>
      <c r="D412" s="54" t="s">
        <v>102</v>
      </c>
      <c r="E412" s="54"/>
      <c r="F412" s="55">
        <f>F413</f>
        <v>83.9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s="28" customFormat="1" ht="31.5" outlineLevel="3">
      <c r="A413" s="53" t="s">
        <v>105</v>
      </c>
      <c r="B413" s="54" t="s">
        <v>15</v>
      </c>
      <c r="C413" s="54" t="s">
        <v>245</v>
      </c>
      <c r="D413" s="54" t="s">
        <v>106</v>
      </c>
      <c r="E413" s="54"/>
      <c r="F413" s="55">
        <v>83.9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s="28" customFormat="1" ht="15.75" outlineLevel="3">
      <c r="A414" s="8" t="s">
        <v>355</v>
      </c>
      <c r="B414" s="9" t="s">
        <v>15</v>
      </c>
      <c r="C414" s="9" t="s">
        <v>247</v>
      </c>
      <c r="D414" s="9" t="s">
        <v>5</v>
      </c>
      <c r="E414" s="9"/>
      <c r="F414" s="10">
        <f>F415</f>
        <v>50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s="28" customFormat="1" ht="31.5" outlineLevel="3">
      <c r="A415" s="83" t="s">
        <v>246</v>
      </c>
      <c r="B415" s="6" t="s">
        <v>15</v>
      </c>
      <c r="C415" s="6" t="s">
        <v>248</v>
      </c>
      <c r="D415" s="6" t="s">
        <v>5</v>
      </c>
      <c r="E415" s="6"/>
      <c r="F415" s="7">
        <f>F416</f>
        <v>50</v>
      </c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s="28" customFormat="1" ht="31.5" outlineLevel="3">
      <c r="A416" s="53" t="s">
        <v>101</v>
      </c>
      <c r="B416" s="54" t="s">
        <v>15</v>
      </c>
      <c r="C416" s="54" t="s">
        <v>248</v>
      </c>
      <c r="D416" s="54" t="s">
        <v>102</v>
      </c>
      <c r="E416" s="54"/>
      <c r="F416" s="55">
        <f>F417</f>
        <v>50</v>
      </c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s="28" customFormat="1" ht="31.5" outlineLevel="3">
      <c r="A417" s="53" t="s">
        <v>105</v>
      </c>
      <c r="B417" s="54" t="s">
        <v>15</v>
      </c>
      <c r="C417" s="54" t="s">
        <v>248</v>
      </c>
      <c r="D417" s="54" t="s">
        <v>106</v>
      </c>
      <c r="E417" s="54"/>
      <c r="F417" s="55">
        <v>50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s="28" customFormat="1" ht="17.25" customHeight="1" outlineLevel="6">
      <c r="A418" s="16" t="s">
        <v>54</v>
      </c>
      <c r="B418" s="17" t="s">
        <v>53</v>
      </c>
      <c r="C418" s="17" t="s">
        <v>6</v>
      </c>
      <c r="D418" s="17" t="s">
        <v>5</v>
      </c>
      <c r="E418" s="17"/>
      <c r="F418" s="18">
        <f>F419+F425+F436+F442</f>
        <v>9886.3319</v>
      </c>
      <c r="G418" s="18" t="e">
        <f aca="true" t="shared" si="44" ref="G418:V418">G419+G425+G436</f>
        <v>#REF!</v>
      </c>
      <c r="H418" s="18" t="e">
        <f t="shared" si="44"/>
        <v>#REF!</v>
      </c>
      <c r="I418" s="18" t="e">
        <f t="shared" si="44"/>
        <v>#REF!</v>
      </c>
      <c r="J418" s="18" t="e">
        <f t="shared" si="44"/>
        <v>#REF!</v>
      </c>
      <c r="K418" s="18" t="e">
        <f t="shared" si="44"/>
        <v>#REF!</v>
      </c>
      <c r="L418" s="18" t="e">
        <f t="shared" si="44"/>
        <v>#REF!</v>
      </c>
      <c r="M418" s="18" t="e">
        <f t="shared" si="44"/>
        <v>#REF!</v>
      </c>
      <c r="N418" s="18" t="e">
        <f t="shared" si="44"/>
        <v>#REF!</v>
      </c>
      <c r="O418" s="18" t="e">
        <f t="shared" si="44"/>
        <v>#REF!</v>
      </c>
      <c r="P418" s="18" t="e">
        <f t="shared" si="44"/>
        <v>#REF!</v>
      </c>
      <c r="Q418" s="18" t="e">
        <f t="shared" si="44"/>
        <v>#REF!</v>
      </c>
      <c r="R418" s="18" t="e">
        <f t="shared" si="44"/>
        <v>#REF!</v>
      </c>
      <c r="S418" s="18" t="e">
        <f t="shared" si="44"/>
        <v>#REF!</v>
      </c>
      <c r="T418" s="18" t="e">
        <f t="shared" si="44"/>
        <v>#REF!</v>
      </c>
      <c r="U418" s="18" t="e">
        <f t="shared" si="44"/>
        <v>#REF!</v>
      </c>
      <c r="V418" s="18" t="e">
        <f t="shared" si="44"/>
        <v>#REF!</v>
      </c>
    </row>
    <row r="419" spans="1:22" s="28" customFormat="1" ht="15.75" outlineLevel="3">
      <c r="A419" s="79" t="s">
        <v>41</v>
      </c>
      <c r="B419" s="34" t="s">
        <v>16</v>
      </c>
      <c r="C419" s="34" t="s">
        <v>6</v>
      </c>
      <c r="D419" s="34" t="s">
        <v>5</v>
      </c>
      <c r="E419" s="34"/>
      <c r="F419" s="72">
        <f>F420</f>
        <v>644.685</v>
      </c>
      <c r="G419" s="10">
        <f aca="true" t="shared" si="45" ref="G419:V419">G421</f>
        <v>0</v>
      </c>
      <c r="H419" s="10">
        <f t="shared" si="45"/>
        <v>0</v>
      </c>
      <c r="I419" s="10">
        <f t="shared" si="45"/>
        <v>0</v>
      </c>
      <c r="J419" s="10">
        <f t="shared" si="45"/>
        <v>0</v>
      </c>
      <c r="K419" s="10">
        <f t="shared" si="45"/>
        <v>0</v>
      </c>
      <c r="L419" s="10">
        <f t="shared" si="45"/>
        <v>0</v>
      </c>
      <c r="M419" s="10">
        <f t="shared" si="45"/>
        <v>0</v>
      </c>
      <c r="N419" s="10">
        <f t="shared" si="45"/>
        <v>0</v>
      </c>
      <c r="O419" s="10">
        <f t="shared" si="45"/>
        <v>0</v>
      </c>
      <c r="P419" s="10">
        <f t="shared" si="45"/>
        <v>0</v>
      </c>
      <c r="Q419" s="10">
        <f t="shared" si="45"/>
        <v>0</v>
      </c>
      <c r="R419" s="10">
        <f t="shared" si="45"/>
        <v>0</v>
      </c>
      <c r="S419" s="10">
        <f t="shared" si="45"/>
        <v>0</v>
      </c>
      <c r="T419" s="10">
        <f t="shared" si="45"/>
        <v>0</v>
      </c>
      <c r="U419" s="10">
        <f t="shared" si="45"/>
        <v>0</v>
      </c>
      <c r="V419" s="10">
        <f t="shared" si="45"/>
        <v>0</v>
      </c>
    </row>
    <row r="420" spans="1:22" s="28" customFormat="1" ht="31.5" outlineLevel="3">
      <c r="A420" s="22" t="s">
        <v>144</v>
      </c>
      <c r="B420" s="9" t="s">
        <v>16</v>
      </c>
      <c r="C420" s="9" t="s">
        <v>145</v>
      </c>
      <c r="D420" s="9" t="s">
        <v>5</v>
      </c>
      <c r="E420" s="9"/>
      <c r="F420" s="10">
        <f>F421</f>
        <v>644.685</v>
      </c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</row>
    <row r="421" spans="1:22" s="15" customFormat="1" ht="30.75" customHeight="1" outlineLevel="3">
      <c r="A421" s="22" t="s">
        <v>149</v>
      </c>
      <c r="B421" s="12" t="s">
        <v>16</v>
      </c>
      <c r="C421" s="12" t="s">
        <v>146</v>
      </c>
      <c r="D421" s="12" t="s">
        <v>5</v>
      </c>
      <c r="E421" s="12"/>
      <c r="F421" s="13">
        <f>F422</f>
        <v>644.685</v>
      </c>
      <c r="G421" s="13">
        <f aca="true" t="shared" si="46" ref="G421:V422">G422</f>
        <v>0</v>
      </c>
      <c r="H421" s="13">
        <f t="shared" si="46"/>
        <v>0</v>
      </c>
      <c r="I421" s="13">
        <f t="shared" si="46"/>
        <v>0</v>
      </c>
      <c r="J421" s="13">
        <f t="shared" si="46"/>
        <v>0</v>
      </c>
      <c r="K421" s="13">
        <f t="shared" si="46"/>
        <v>0</v>
      </c>
      <c r="L421" s="13">
        <f t="shared" si="46"/>
        <v>0</v>
      </c>
      <c r="M421" s="13">
        <f t="shared" si="46"/>
        <v>0</v>
      </c>
      <c r="N421" s="13">
        <f t="shared" si="46"/>
        <v>0</v>
      </c>
      <c r="O421" s="13">
        <f t="shared" si="46"/>
        <v>0</v>
      </c>
      <c r="P421" s="13">
        <f t="shared" si="46"/>
        <v>0</v>
      </c>
      <c r="Q421" s="13">
        <f t="shared" si="46"/>
        <v>0</v>
      </c>
      <c r="R421" s="13">
        <f t="shared" si="46"/>
        <v>0</v>
      </c>
      <c r="S421" s="13">
        <f t="shared" si="46"/>
        <v>0</v>
      </c>
      <c r="T421" s="13">
        <f t="shared" si="46"/>
        <v>0</v>
      </c>
      <c r="U421" s="13">
        <f t="shared" si="46"/>
        <v>0</v>
      </c>
      <c r="V421" s="13">
        <f t="shared" si="46"/>
        <v>0</v>
      </c>
    </row>
    <row r="422" spans="1:22" s="28" customFormat="1" ht="33" customHeight="1" outlineLevel="4">
      <c r="A422" s="56" t="s">
        <v>249</v>
      </c>
      <c r="B422" s="19" t="s">
        <v>16</v>
      </c>
      <c r="C422" s="19" t="s">
        <v>250</v>
      </c>
      <c r="D422" s="19" t="s">
        <v>5</v>
      </c>
      <c r="E422" s="19"/>
      <c r="F422" s="20">
        <f>F423</f>
        <v>644.685</v>
      </c>
      <c r="G422" s="7">
        <f t="shared" si="46"/>
        <v>0</v>
      </c>
      <c r="H422" s="7">
        <f t="shared" si="46"/>
        <v>0</v>
      </c>
      <c r="I422" s="7">
        <f t="shared" si="46"/>
        <v>0</v>
      </c>
      <c r="J422" s="7">
        <f t="shared" si="46"/>
        <v>0</v>
      </c>
      <c r="K422" s="7">
        <f t="shared" si="46"/>
        <v>0</v>
      </c>
      <c r="L422" s="7">
        <f t="shared" si="46"/>
        <v>0</v>
      </c>
      <c r="M422" s="7">
        <f t="shared" si="46"/>
        <v>0</v>
      </c>
      <c r="N422" s="7">
        <f t="shared" si="46"/>
        <v>0</v>
      </c>
      <c r="O422" s="7">
        <f t="shared" si="46"/>
        <v>0</v>
      </c>
      <c r="P422" s="7">
        <f t="shared" si="46"/>
        <v>0</v>
      </c>
      <c r="Q422" s="7">
        <f t="shared" si="46"/>
        <v>0</v>
      </c>
      <c r="R422" s="7">
        <f t="shared" si="46"/>
        <v>0</v>
      </c>
      <c r="S422" s="7">
        <f t="shared" si="46"/>
        <v>0</v>
      </c>
      <c r="T422" s="7">
        <f t="shared" si="46"/>
        <v>0</v>
      </c>
      <c r="U422" s="7">
        <f t="shared" si="46"/>
        <v>0</v>
      </c>
      <c r="V422" s="7">
        <f t="shared" si="46"/>
        <v>0</v>
      </c>
    </row>
    <row r="423" spans="1:22" s="28" customFormat="1" ht="15.75" outlineLevel="5">
      <c r="A423" s="5" t="s">
        <v>135</v>
      </c>
      <c r="B423" s="6" t="s">
        <v>16</v>
      </c>
      <c r="C423" s="6" t="s">
        <v>250</v>
      </c>
      <c r="D423" s="6" t="s">
        <v>133</v>
      </c>
      <c r="E423" s="6"/>
      <c r="F423" s="7">
        <f>F424</f>
        <v>644.685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s="28" customFormat="1" ht="31.5" outlineLevel="5">
      <c r="A424" s="53" t="s">
        <v>136</v>
      </c>
      <c r="B424" s="54" t="s">
        <v>16</v>
      </c>
      <c r="C424" s="54" t="s">
        <v>250</v>
      </c>
      <c r="D424" s="54" t="s">
        <v>134</v>
      </c>
      <c r="E424" s="54"/>
      <c r="F424" s="55">
        <v>644.685</v>
      </c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s="28" customFormat="1" ht="15.75" outlineLevel="3">
      <c r="A425" s="79" t="s">
        <v>42</v>
      </c>
      <c r="B425" s="34" t="s">
        <v>17</v>
      </c>
      <c r="C425" s="34" t="s">
        <v>6</v>
      </c>
      <c r="D425" s="34" t="s">
        <v>5</v>
      </c>
      <c r="E425" s="34"/>
      <c r="F425" s="72">
        <f>F426+F432</f>
        <v>6196.6469</v>
      </c>
      <c r="G425" s="10" t="e">
        <f>#REF!</f>
        <v>#REF!</v>
      </c>
      <c r="H425" s="10" t="e">
        <f>#REF!</f>
        <v>#REF!</v>
      </c>
      <c r="I425" s="10" t="e">
        <f>#REF!</f>
        <v>#REF!</v>
      </c>
      <c r="J425" s="10" t="e">
        <f>#REF!</f>
        <v>#REF!</v>
      </c>
      <c r="K425" s="10" t="e">
        <f>#REF!</f>
        <v>#REF!</v>
      </c>
      <c r="L425" s="10" t="e">
        <f>#REF!</f>
        <v>#REF!</v>
      </c>
      <c r="M425" s="10" t="e">
        <f>#REF!</f>
        <v>#REF!</v>
      </c>
      <c r="N425" s="10" t="e">
        <f>#REF!</f>
        <v>#REF!</v>
      </c>
      <c r="O425" s="10" t="e">
        <f>#REF!</f>
        <v>#REF!</v>
      </c>
      <c r="P425" s="10" t="e">
        <f>#REF!</f>
        <v>#REF!</v>
      </c>
      <c r="Q425" s="10" t="e">
        <f>#REF!</f>
        <v>#REF!</v>
      </c>
      <c r="R425" s="10" t="e">
        <f>#REF!</f>
        <v>#REF!</v>
      </c>
      <c r="S425" s="10" t="e">
        <f>#REF!</f>
        <v>#REF!</v>
      </c>
      <c r="T425" s="10" t="e">
        <f>#REF!</f>
        <v>#REF!</v>
      </c>
      <c r="U425" s="10" t="e">
        <f>#REF!</f>
        <v>#REF!</v>
      </c>
      <c r="V425" s="10" t="e">
        <f>#REF!</f>
        <v>#REF!</v>
      </c>
    </row>
    <row r="426" spans="1:22" s="28" customFormat="1" ht="15.75" outlineLevel="5">
      <c r="A426" s="8" t="s">
        <v>356</v>
      </c>
      <c r="B426" s="9" t="s">
        <v>17</v>
      </c>
      <c r="C426" s="9" t="s">
        <v>251</v>
      </c>
      <c r="D426" s="9" t="s">
        <v>5</v>
      </c>
      <c r="E426" s="9"/>
      <c r="F426" s="10">
        <f>F427+F430+F431</f>
        <v>6196.6469</v>
      </c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s="28" customFormat="1" ht="31.5" outlineLevel="5">
      <c r="A427" s="70" t="s">
        <v>253</v>
      </c>
      <c r="B427" s="19" t="s">
        <v>17</v>
      </c>
      <c r="C427" s="19" t="s">
        <v>252</v>
      </c>
      <c r="D427" s="19" t="s">
        <v>5</v>
      </c>
      <c r="E427" s="19"/>
      <c r="F427" s="20">
        <f>F428</f>
        <v>1569.6</v>
      </c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s="28" customFormat="1" ht="31.5" outlineLevel="5">
      <c r="A428" s="5" t="s">
        <v>113</v>
      </c>
      <c r="B428" s="6" t="s">
        <v>17</v>
      </c>
      <c r="C428" s="6" t="s">
        <v>252</v>
      </c>
      <c r="D428" s="6" t="s">
        <v>115</v>
      </c>
      <c r="E428" s="6"/>
      <c r="F428" s="7">
        <f>F429</f>
        <v>1569.6</v>
      </c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s="28" customFormat="1" ht="15.75" outlineLevel="5">
      <c r="A429" s="53" t="s">
        <v>138</v>
      </c>
      <c r="B429" s="54" t="s">
        <v>17</v>
      </c>
      <c r="C429" s="54" t="s">
        <v>252</v>
      </c>
      <c r="D429" s="54" t="s">
        <v>137</v>
      </c>
      <c r="E429" s="54"/>
      <c r="F429" s="55">
        <v>1569.6</v>
      </c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1:22" s="28" customFormat="1" ht="31.5" outlineLevel="5">
      <c r="A430" s="70" t="s">
        <v>387</v>
      </c>
      <c r="B430" s="19" t="s">
        <v>17</v>
      </c>
      <c r="C430" s="19" t="s">
        <v>388</v>
      </c>
      <c r="D430" s="19" t="s">
        <v>137</v>
      </c>
      <c r="E430" s="19"/>
      <c r="F430" s="90">
        <v>2111.6254</v>
      </c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s="28" customFormat="1" ht="31.5" outlineLevel="5">
      <c r="A431" s="70" t="s">
        <v>389</v>
      </c>
      <c r="B431" s="19" t="s">
        <v>17</v>
      </c>
      <c r="C431" s="19" t="s">
        <v>390</v>
      </c>
      <c r="D431" s="19" t="s">
        <v>137</v>
      </c>
      <c r="E431" s="19"/>
      <c r="F431" s="90">
        <v>2515.4215</v>
      </c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 s="28" customFormat="1" ht="15.75" outlineLevel="5">
      <c r="A432" s="8" t="s">
        <v>254</v>
      </c>
      <c r="B432" s="9" t="s">
        <v>17</v>
      </c>
      <c r="C432" s="9" t="s">
        <v>50</v>
      </c>
      <c r="D432" s="9" t="s">
        <v>5</v>
      </c>
      <c r="E432" s="9"/>
      <c r="F432" s="10">
        <f>F433</f>
        <v>0</v>
      </c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s="28" customFormat="1" ht="36.75" customHeight="1" outlineLevel="5">
      <c r="A433" s="70" t="s">
        <v>253</v>
      </c>
      <c r="B433" s="19" t="s">
        <v>17</v>
      </c>
      <c r="C433" s="19" t="s">
        <v>255</v>
      </c>
      <c r="D433" s="19" t="s">
        <v>5</v>
      </c>
      <c r="E433" s="19"/>
      <c r="F433" s="20">
        <f>F434</f>
        <v>0</v>
      </c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s="28" customFormat="1" ht="31.5" outlineLevel="5">
      <c r="A434" s="5" t="s">
        <v>113</v>
      </c>
      <c r="B434" s="6" t="s">
        <v>17</v>
      </c>
      <c r="C434" s="6" t="s">
        <v>255</v>
      </c>
      <c r="D434" s="6" t="s">
        <v>115</v>
      </c>
      <c r="E434" s="6"/>
      <c r="F434" s="7">
        <f>F435</f>
        <v>0</v>
      </c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s="28" customFormat="1" ht="15.75" outlineLevel="5">
      <c r="A435" s="53" t="s">
        <v>138</v>
      </c>
      <c r="B435" s="54" t="s">
        <v>17</v>
      </c>
      <c r="C435" s="54" t="s">
        <v>255</v>
      </c>
      <c r="D435" s="54" t="s">
        <v>137</v>
      </c>
      <c r="E435" s="54"/>
      <c r="F435" s="55">
        <v>0</v>
      </c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s="28" customFormat="1" ht="15.75" outlineLevel="5">
      <c r="A436" s="79" t="s">
        <v>47</v>
      </c>
      <c r="B436" s="34" t="s">
        <v>24</v>
      </c>
      <c r="C436" s="34" t="s">
        <v>6</v>
      </c>
      <c r="D436" s="34" t="s">
        <v>5</v>
      </c>
      <c r="E436" s="34"/>
      <c r="F436" s="72">
        <f>F437</f>
        <v>2995</v>
      </c>
      <c r="G436" s="10">
        <f aca="true" t="shared" si="47" ref="G436:V436">G438</f>
        <v>0</v>
      </c>
      <c r="H436" s="10">
        <f t="shared" si="47"/>
        <v>0</v>
      </c>
      <c r="I436" s="10">
        <f t="shared" si="47"/>
        <v>0</v>
      </c>
      <c r="J436" s="10">
        <f t="shared" si="47"/>
        <v>0</v>
      </c>
      <c r="K436" s="10">
        <f t="shared" si="47"/>
        <v>0</v>
      </c>
      <c r="L436" s="10">
        <f t="shared" si="47"/>
        <v>0</v>
      </c>
      <c r="M436" s="10">
        <f t="shared" si="47"/>
        <v>0</v>
      </c>
      <c r="N436" s="10">
        <f t="shared" si="47"/>
        <v>0</v>
      </c>
      <c r="O436" s="10">
        <f t="shared" si="47"/>
        <v>0</v>
      </c>
      <c r="P436" s="10">
        <f t="shared" si="47"/>
        <v>0</v>
      </c>
      <c r="Q436" s="10">
        <f t="shared" si="47"/>
        <v>0</v>
      </c>
      <c r="R436" s="10">
        <f t="shared" si="47"/>
        <v>0</v>
      </c>
      <c r="S436" s="10">
        <f t="shared" si="47"/>
        <v>0</v>
      </c>
      <c r="T436" s="10">
        <f t="shared" si="47"/>
        <v>0</v>
      </c>
      <c r="U436" s="10">
        <f t="shared" si="47"/>
        <v>0</v>
      </c>
      <c r="V436" s="10">
        <f t="shared" si="47"/>
        <v>0</v>
      </c>
    </row>
    <row r="437" spans="1:22" s="28" customFormat="1" ht="31.5" outlineLevel="5">
      <c r="A437" s="22" t="s">
        <v>144</v>
      </c>
      <c r="B437" s="9" t="s">
        <v>24</v>
      </c>
      <c r="C437" s="9" t="s">
        <v>145</v>
      </c>
      <c r="D437" s="9" t="s">
        <v>5</v>
      </c>
      <c r="E437" s="9"/>
      <c r="F437" s="10">
        <f>F438</f>
        <v>2995</v>
      </c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</row>
    <row r="438" spans="1:22" s="28" customFormat="1" ht="31.5" outlineLevel="5">
      <c r="A438" s="22" t="s">
        <v>149</v>
      </c>
      <c r="B438" s="12" t="s">
        <v>24</v>
      </c>
      <c r="C438" s="12" t="s">
        <v>146</v>
      </c>
      <c r="D438" s="12" t="s">
        <v>5</v>
      </c>
      <c r="E438" s="12"/>
      <c r="F438" s="13">
        <f>F439</f>
        <v>2995</v>
      </c>
      <c r="G438" s="13">
        <f aca="true" t="shared" si="48" ref="G438:V439">G439</f>
        <v>0</v>
      </c>
      <c r="H438" s="13">
        <f t="shared" si="48"/>
        <v>0</v>
      </c>
      <c r="I438" s="13">
        <f t="shared" si="48"/>
        <v>0</v>
      </c>
      <c r="J438" s="13">
        <f t="shared" si="48"/>
        <v>0</v>
      </c>
      <c r="K438" s="13">
        <f t="shared" si="48"/>
        <v>0</v>
      </c>
      <c r="L438" s="13">
        <f t="shared" si="48"/>
        <v>0</v>
      </c>
      <c r="M438" s="13">
        <f t="shared" si="48"/>
        <v>0</v>
      </c>
      <c r="N438" s="13">
        <f t="shared" si="48"/>
        <v>0</v>
      </c>
      <c r="O438" s="13">
        <f t="shared" si="48"/>
        <v>0</v>
      </c>
      <c r="P438" s="13">
        <f t="shared" si="48"/>
        <v>0</v>
      </c>
      <c r="Q438" s="13">
        <f t="shared" si="48"/>
        <v>0</v>
      </c>
      <c r="R438" s="13">
        <f t="shared" si="48"/>
        <v>0</v>
      </c>
      <c r="S438" s="13">
        <f t="shared" si="48"/>
        <v>0</v>
      </c>
      <c r="T438" s="13">
        <f t="shared" si="48"/>
        <v>0</v>
      </c>
      <c r="U438" s="13">
        <f t="shared" si="48"/>
        <v>0</v>
      </c>
      <c r="V438" s="13">
        <f t="shared" si="48"/>
        <v>0</v>
      </c>
    </row>
    <row r="439" spans="1:22" s="28" customFormat="1" ht="47.25" outlineLevel="5">
      <c r="A439" s="70" t="s">
        <v>256</v>
      </c>
      <c r="B439" s="19" t="s">
        <v>24</v>
      </c>
      <c r="C439" s="19" t="s">
        <v>257</v>
      </c>
      <c r="D439" s="19" t="s">
        <v>5</v>
      </c>
      <c r="E439" s="19"/>
      <c r="F439" s="20">
        <f>F440</f>
        <v>2995</v>
      </c>
      <c r="G439" s="7">
        <f t="shared" si="48"/>
        <v>0</v>
      </c>
      <c r="H439" s="7">
        <f t="shared" si="48"/>
        <v>0</v>
      </c>
      <c r="I439" s="7">
        <f t="shared" si="48"/>
        <v>0</v>
      </c>
      <c r="J439" s="7">
        <f t="shared" si="48"/>
        <v>0</v>
      </c>
      <c r="K439" s="7">
        <f t="shared" si="48"/>
        <v>0</v>
      </c>
      <c r="L439" s="7">
        <f t="shared" si="48"/>
        <v>0</v>
      </c>
      <c r="M439" s="7">
        <f t="shared" si="48"/>
        <v>0</v>
      </c>
      <c r="N439" s="7">
        <f t="shared" si="48"/>
        <v>0</v>
      </c>
      <c r="O439" s="7">
        <f t="shared" si="48"/>
        <v>0</v>
      </c>
      <c r="P439" s="7">
        <f t="shared" si="48"/>
        <v>0</v>
      </c>
      <c r="Q439" s="7">
        <f t="shared" si="48"/>
        <v>0</v>
      </c>
      <c r="R439" s="7">
        <f t="shared" si="48"/>
        <v>0</v>
      </c>
      <c r="S439" s="7">
        <f t="shared" si="48"/>
        <v>0</v>
      </c>
      <c r="T439" s="7">
        <f t="shared" si="48"/>
        <v>0</v>
      </c>
      <c r="U439" s="7">
        <f t="shared" si="48"/>
        <v>0</v>
      </c>
      <c r="V439" s="7">
        <f t="shared" si="48"/>
        <v>0</v>
      </c>
    </row>
    <row r="440" spans="1:22" s="28" customFormat="1" ht="15.75" outlineLevel="5">
      <c r="A440" s="5" t="s">
        <v>135</v>
      </c>
      <c r="B440" s="6" t="s">
        <v>24</v>
      </c>
      <c r="C440" s="6" t="s">
        <v>257</v>
      </c>
      <c r="D440" s="6" t="s">
        <v>133</v>
      </c>
      <c r="E440" s="6"/>
      <c r="F440" s="7">
        <f>F441</f>
        <v>2995</v>
      </c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 s="28" customFormat="1" ht="31.5" outlineLevel="5">
      <c r="A441" s="53" t="s">
        <v>136</v>
      </c>
      <c r="B441" s="54" t="s">
        <v>24</v>
      </c>
      <c r="C441" s="54" t="s">
        <v>257</v>
      </c>
      <c r="D441" s="54" t="s">
        <v>134</v>
      </c>
      <c r="E441" s="54"/>
      <c r="F441" s="55">
        <v>2995</v>
      </c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</row>
    <row r="442" spans="1:22" s="28" customFormat="1" ht="15.75" outlineLevel="5">
      <c r="A442" s="79" t="s">
        <v>258</v>
      </c>
      <c r="B442" s="34" t="s">
        <v>259</v>
      </c>
      <c r="C442" s="34" t="s">
        <v>6</v>
      </c>
      <c r="D442" s="34" t="s">
        <v>5</v>
      </c>
      <c r="E442" s="34"/>
      <c r="F442" s="72">
        <f>F443</f>
        <v>50</v>
      </c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</row>
    <row r="443" spans="1:22" s="28" customFormat="1" ht="15.75" outlineLevel="5">
      <c r="A443" s="14" t="s">
        <v>357</v>
      </c>
      <c r="B443" s="9" t="s">
        <v>259</v>
      </c>
      <c r="C443" s="9" t="s">
        <v>262</v>
      </c>
      <c r="D443" s="9" t="s">
        <v>5</v>
      </c>
      <c r="E443" s="9"/>
      <c r="F443" s="10">
        <f>F444</f>
        <v>50</v>
      </c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</row>
    <row r="444" spans="1:22" s="28" customFormat="1" ht="33" customHeight="1" outlineLevel="5">
      <c r="A444" s="70" t="s">
        <v>261</v>
      </c>
      <c r="B444" s="19" t="s">
        <v>259</v>
      </c>
      <c r="C444" s="19" t="s">
        <v>263</v>
      </c>
      <c r="D444" s="19" t="s">
        <v>5</v>
      </c>
      <c r="E444" s="19"/>
      <c r="F444" s="20">
        <f>F445</f>
        <v>50</v>
      </c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</row>
    <row r="445" spans="1:22" s="28" customFormat="1" ht="31.5" outlineLevel="5">
      <c r="A445" s="5" t="s">
        <v>101</v>
      </c>
      <c r="B445" s="6" t="s">
        <v>260</v>
      </c>
      <c r="C445" s="6" t="s">
        <v>263</v>
      </c>
      <c r="D445" s="6" t="s">
        <v>102</v>
      </c>
      <c r="E445" s="6"/>
      <c r="F445" s="7">
        <f>F446</f>
        <v>50</v>
      </c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</row>
    <row r="446" spans="1:22" s="28" customFormat="1" ht="31.5" outlineLevel="5">
      <c r="A446" s="53" t="s">
        <v>105</v>
      </c>
      <c r="B446" s="54" t="s">
        <v>259</v>
      </c>
      <c r="C446" s="54" t="s">
        <v>263</v>
      </c>
      <c r="D446" s="54" t="s">
        <v>106</v>
      </c>
      <c r="E446" s="54"/>
      <c r="F446" s="55">
        <v>50</v>
      </c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</row>
    <row r="447" spans="1:22" s="28" customFormat="1" ht="18.75" outlineLevel="5">
      <c r="A447" s="16" t="s">
        <v>81</v>
      </c>
      <c r="B447" s="17" t="s">
        <v>52</v>
      </c>
      <c r="C447" s="17" t="s">
        <v>6</v>
      </c>
      <c r="D447" s="17" t="s">
        <v>5</v>
      </c>
      <c r="E447" s="17"/>
      <c r="F447" s="18">
        <f>F448+F453</f>
        <v>291.62</v>
      </c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</row>
    <row r="448" spans="1:22" s="28" customFormat="1" ht="15.75" outlineLevel="5">
      <c r="A448" s="8" t="s">
        <v>40</v>
      </c>
      <c r="B448" s="9" t="s">
        <v>18</v>
      </c>
      <c r="C448" s="9" t="s">
        <v>6</v>
      </c>
      <c r="D448" s="9" t="s">
        <v>5</v>
      </c>
      <c r="E448" s="9"/>
      <c r="F448" s="10">
        <f>F449</f>
        <v>291.62</v>
      </c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</row>
    <row r="449" spans="1:22" s="28" customFormat="1" ht="15.75" outlineLevel="5">
      <c r="A449" s="67" t="s">
        <v>358</v>
      </c>
      <c r="B449" s="19" t="s">
        <v>18</v>
      </c>
      <c r="C449" s="19" t="s">
        <v>264</v>
      </c>
      <c r="D449" s="19" t="s">
        <v>5</v>
      </c>
      <c r="E449" s="19"/>
      <c r="F449" s="20">
        <f>F450</f>
        <v>291.62</v>
      </c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</row>
    <row r="450" spans="1:22" s="28" customFormat="1" ht="36" customHeight="1" outlineLevel="5">
      <c r="A450" s="70" t="s">
        <v>266</v>
      </c>
      <c r="B450" s="19" t="s">
        <v>18</v>
      </c>
      <c r="C450" s="19" t="s">
        <v>265</v>
      </c>
      <c r="D450" s="19" t="s">
        <v>5</v>
      </c>
      <c r="E450" s="19"/>
      <c r="F450" s="20">
        <f>F451</f>
        <v>291.62</v>
      </c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</row>
    <row r="451" spans="1:22" s="28" customFormat="1" ht="31.5" outlineLevel="5">
      <c r="A451" s="5" t="s">
        <v>101</v>
      </c>
      <c r="B451" s="6" t="s">
        <v>18</v>
      </c>
      <c r="C451" s="6" t="s">
        <v>265</v>
      </c>
      <c r="D451" s="6" t="s">
        <v>102</v>
      </c>
      <c r="E451" s="6"/>
      <c r="F451" s="7">
        <f>F452</f>
        <v>291.62</v>
      </c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</row>
    <row r="452" spans="1:22" s="28" customFormat="1" ht="31.5" outlineLevel="5">
      <c r="A452" s="53" t="s">
        <v>105</v>
      </c>
      <c r="B452" s="54" t="s">
        <v>18</v>
      </c>
      <c r="C452" s="54" t="s">
        <v>265</v>
      </c>
      <c r="D452" s="54" t="s">
        <v>106</v>
      </c>
      <c r="E452" s="54"/>
      <c r="F452" s="55">
        <v>291.62</v>
      </c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</row>
    <row r="453" spans="1:22" s="28" customFormat="1" ht="15.75" outlineLevel="5">
      <c r="A453" s="21" t="s">
        <v>91</v>
      </c>
      <c r="B453" s="9" t="s">
        <v>92</v>
      </c>
      <c r="C453" s="9" t="s">
        <v>6</v>
      </c>
      <c r="D453" s="9" t="s">
        <v>5</v>
      </c>
      <c r="E453" s="6"/>
      <c r="F453" s="10">
        <f>F454</f>
        <v>0</v>
      </c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</row>
    <row r="454" spans="1:22" s="28" customFormat="1" ht="15.75" outlineLevel="5">
      <c r="A454" s="67" t="s">
        <v>358</v>
      </c>
      <c r="B454" s="19" t="s">
        <v>92</v>
      </c>
      <c r="C454" s="19" t="s">
        <v>264</v>
      </c>
      <c r="D454" s="19" t="s">
        <v>5</v>
      </c>
      <c r="E454" s="19"/>
      <c r="F454" s="20">
        <f>F455</f>
        <v>0</v>
      </c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</row>
    <row r="455" spans="1:22" s="28" customFormat="1" ht="47.25" outlineLevel="5">
      <c r="A455" s="5" t="s">
        <v>268</v>
      </c>
      <c r="B455" s="6" t="s">
        <v>92</v>
      </c>
      <c r="C455" s="6" t="s">
        <v>267</v>
      </c>
      <c r="D455" s="6" t="s">
        <v>5</v>
      </c>
      <c r="E455" s="6"/>
      <c r="F455" s="7">
        <f>F456</f>
        <v>0</v>
      </c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</row>
    <row r="456" spans="1:22" s="28" customFormat="1" ht="15.75" outlineLevel="5">
      <c r="A456" s="53" t="s">
        <v>128</v>
      </c>
      <c r="B456" s="54" t="s">
        <v>92</v>
      </c>
      <c r="C456" s="54" t="s">
        <v>267</v>
      </c>
      <c r="D456" s="54" t="s">
        <v>127</v>
      </c>
      <c r="E456" s="54"/>
      <c r="F456" s="55">
        <v>0</v>
      </c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</row>
    <row r="457" spans="1:22" s="28" customFormat="1" ht="18.75" outlineLevel="5">
      <c r="A457" s="16" t="s">
        <v>76</v>
      </c>
      <c r="B457" s="17" t="s">
        <v>77</v>
      </c>
      <c r="C457" s="17" t="s">
        <v>6</v>
      </c>
      <c r="D457" s="17" t="s">
        <v>5</v>
      </c>
      <c r="E457" s="17"/>
      <c r="F457" s="18">
        <f>F458+F464</f>
        <v>1909.35</v>
      </c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</row>
    <row r="458" spans="1:22" s="28" customFormat="1" ht="31.5" customHeight="1" outlineLevel="5">
      <c r="A458" s="86" t="s">
        <v>51</v>
      </c>
      <c r="B458" s="84" t="s">
        <v>78</v>
      </c>
      <c r="C458" s="84" t="s">
        <v>269</v>
      </c>
      <c r="D458" s="84" t="s">
        <v>5</v>
      </c>
      <c r="E458" s="84"/>
      <c r="F458" s="85">
        <f>F459</f>
        <v>1900</v>
      </c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</row>
    <row r="459" spans="1:22" s="28" customFormat="1" ht="31.5" customHeight="1" outlineLevel="5">
      <c r="A459" s="22" t="s">
        <v>144</v>
      </c>
      <c r="B459" s="12" t="s">
        <v>78</v>
      </c>
      <c r="C459" s="12" t="s">
        <v>145</v>
      </c>
      <c r="D459" s="12" t="s">
        <v>5</v>
      </c>
      <c r="E459" s="12"/>
      <c r="F459" s="13">
        <f>F460</f>
        <v>1900</v>
      </c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</row>
    <row r="460" spans="1:22" s="28" customFormat="1" ht="31.5" outlineLevel="5">
      <c r="A460" s="22" t="s">
        <v>149</v>
      </c>
      <c r="B460" s="9" t="s">
        <v>78</v>
      </c>
      <c r="C460" s="9" t="s">
        <v>146</v>
      </c>
      <c r="D460" s="9" t="s">
        <v>5</v>
      </c>
      <c r="E460" s="9"/>
      <c r="F460" s="10">
        <f>F461</f>
        <v>1900</v>
      </c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</row>
    <row r="461" spans="1:22" s="28" customFormat="1" ht="31.5" outlineLevel="5">
      <c r="A461" s="70" t="s">
        <v>270</v>
      </c>
      <c r="B461" s="19" t="s">
        <v>78</v>
      </c>
      <c r="C461" s="19" t="s">
        <v>271</v>
      </c>
      <c r="D461" s="19" t="s">
        <v>5</v>
      </c>
      <c r="E461" s="19"/>
      <c r="F461" s="20">
        <f>F462</f>
        <v>1900</v>
      </c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</row>
    <row r="462" spans="1:22" s="28" customFormat="1" ht="15.75" outlineLevel="5">
      <c r="A462" s="5" t="s">
        <v>129</v>
      </c>
      <c r="B462" s="6" t="s">
        <v>78</v>
      </c>
      <c r="C462" s="6" t="s">
        <v>271</v>
      </c>
      <c r="D462" s="6" t="s">
        <v>130</v>
      </c>
      <c r="E462" s="6"/>
      <c r="F462" s="7">
        <f>F463</f>
        <v>1900</v>
      </c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</row>
    <row r="463" spans="1:22" s="28" customFormat="1" ht="47.25" outlineLevel="5">
      <c r="A463" s="62" t="s">
        <v>302</v>
      </c>
      <c r="B463" s="54" t="s">
        <v>78</v>
      </c>
      <c r="C463" s="54" t="s">
        <v>271</v>
      </c>
      <c r="D463" s="54" t="s">
        <v>88</v>
      </c>
      <c r="E463" s="54"/>
      <c r="F463" s="55">
        <v>1900</v>
      </c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</row>
    <row r="464" spans="1:22" s="28" customFormat="1" ht="15.75" outlineLevel="5">
      <c r="A464" s="79" t="s">
        <v>80</v>
      </c>
      <c r="B464" s="34" t="s">
        <v>79</v>
      </c>
      <c r="C464" s="34" t="s">
        <v>6</v>
      </c>
      <c r="D464" s="34" t="s">
        <v>5</v>
      </c>
      <c r="E464" s="34"/>
      <c r="F464" s="72">
        <f>F465</f>
        <v>9.35</v>
      </c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</row>
    <row r="465" spans="1:22" s="28" customFormat="1" ht="31.5" outlineLevel="5">
      <c r="A465" s="22" t="s">
        <v>144</v>
      </c>
      <c r="B465" s="12" t="s">
        <v>79</v>
      </c>
      <c r="C465" s="12" t="s">
        <v>145</v>
      </c>
      <c r="D465" s="12" t="s">
        <v>5</v>
      </c>
      <c r="E465" s="12"/>
      <c r="F465" s="13">
        <f>F466</f>
        <v>9.35</v>
      </c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</row>
    <row r="466" spans="1:22" s="28" customFormat="1" ht="31.5" outlineLevel="5">
      <c r="A466" s="22" t="s">
        <v>149</v>
      </c>
      <c r="B466" s="12" t="s">
        <v>79</v>
      </c>
      <c r="C466" s="12" t="s">
        <v>146</v>
      </c>
      <c r="D466" s="12" t="s">
        <v>5</v>
      </c>
      <c r="E466" s="12"/>
      <c r="F466" s="13">
        <f>F467</f>
        <v>9.35</v>
      </c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</row>
    <row r="467" spans="1:22" s="28" customFormat="1" ht="47.25" outlineLevel="5">
      <c r="A467" s="56" t="s">
        <v>272</v>
      </c>
      <c r="B467" s="19" t="s">
        <v>79</v>
      </c>
      <c r="C467" s="19" t="s">
        <v>273</v>
      </c>
      <c r="D467" s="19" t="s">
        <v>5</v>
      </c>
      <c r="E467" s="19"/>
      <c r="F467" s="20">
        <f>F468</f>
        <v>9.35</v>
      </c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</row>
    <row r="468" spans="1:22" s="28" customFormat="1" ht="31.5" outlineLevel="5">
      <c r="A468" s="5" t="s">
        <v>101</v>
      </c>
      <c r="B468" s="6" t="s">
        <v>79</v>
      </c>
      <c r="C468" s="6" t="s">
        <v>273</v>
      </c>
      <c r="D468" s="6" t="s">
        <v>102</v>
      </c>
      <c r="E468" s="6"/>
      <c r="F468" s="7">
        <f>F469</f>
        <v>9.35</v>
      </c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</row>
    <row r="469" spans="1:22" s="28" customFormat="1" ht="31.5" outlineLevel="5">
      <c r="A469" s="53" t="s">
        <v>105</v>
      </c>
      <c r="B469" s="54" t="s">
        <v>79</v>
      </c>
      <c r="C469" s="54" t="s">
        <v>273</v>
      </c>
      <c r="D469" s="54" t="s">
        <v>106</v>
      </c>
      <c r="E469" s="54"/>
      <c r="F469" s="55">
        <v>9.35</v>
      </c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</row>
    <row r="470" spans="1:22" s="28" customFormat="1" ht="31.5" outlineLevel="5">
      <c r="A470" s="16" t="s">
        <v>71</v>
      </c>
      <c r="B470" s="17" t="s">
        <v>72</v>
      </c>
      <c r="C470" s="17" t="s">
        <v>6</v>
      </c>
      <c r="D470" s="17" t="s">
        <v>5</v>
      </c>
      <c r="E470" s="17"/>
      <c r="F470" s="18">
        <f>F471</f>
        <v>100</v>
      </c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</row>
    <row r="471" spans="1:22" s="28" customFormat="1" ht="15.75" outlineLevel="5">
      <c r="A471" s="8" t="s">
        <v>31</v>
      </c>
      <c r="B471" s="9" t="s">
        <v>73</v>
      </c>
      <c r="C471" s="9" t="s">
        <v>6</v>
      </c>
      <c r="D471" s="9" t="s">
        <v>5</v>
      </c>
      <c r="E471" s="9"/>
      <c r="F471" s="10">
        <f>F472</f>
        <v>100</v>
      </c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</row>
    <row r="472" spans="1:22" s="28" customFormat="1" ht="31.5" outlineLevel="5">
      <c r="A472" s="22" t="s">
        <v>144</v>
      </c>
      <c r="B472" s="9" t="s">
        <v>73</v>
      </c>
      <c r="C472" s="9" t="s">
        <v>145</v>
      </c>
      <c r="D472" s="9" t="s">
        <v>5</v>
      </c>
      <c r="E472" s="9"/>
      <c r="F472" s="10">
        <f>F473</f>
        <v>100</v>
      </c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</row>
    <row r="473" spans="1:22" s="28" customFormat="1" ht="31.5" outlineLevel="5">
      <c r="A473" s="22" t="s">
        <v>149</v>
      </c>
      <c r="B473" s="12" t="s">
        <v>73</v>
      </c>
      <c r="C473" s="12" t="s">
        <v>146</v>
      </c>
      <c r="D473" s="12" t="s">
        <v>5</v>
      </c>
      <c r="E473" s="12"/>
      <c r="F473" s="13">
        <f>F474</f>
        <v>100</v>
      </c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</row>
    <row r="474" spans="1:22" s="28" customFormat="1" ht="31.5" outlineLevel="5">
      <c r="A474" s="56" t="s">
        <v>274</v>
      </c>
      <c r="B474" s="19" t="s">
        <v>73</v>
      </c>
      <c r="C474" s="19" t="s">
        <v>281</v>
      </c>
      <c r="D474" s="19" t="s">
        <v>5</v>
      </c>
      <c r="E474" s="19"/>
      <c r="F474" s="20">
        <f>F475</f>
        <v>100</v>
      </c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</row>
    <row r="475" spans="1:22" s="28" customFormat="1" ht="15.75" outlineLevel="5">
      <c r="A475" s="5" t="s">
        <v>139</v>
      </c>
      <c r="B475" s="6" t="s">
        <v>73</v>
      </c>
      <c r="C475" s="6" t="s">
        <v>281</v>
      </c>
      <c r="D475" s="6" t="s">
        <v>341</v>
      </c>
      <c r="E475" s="6"/>
      <c r="F475" s="7">
        <v>100</v>
      </c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</row>
    <row r="476" spans="1:22" s="28" customFormat="1" ht="48" customHeight="1" outlineLevel="5">
      <c r="A476" s="16" t="s">
        <v>83</v>
      </c>
      <c r="B476" s="17" t="s">
        <v>82</v>
      </c>
      <c r="C476" s="17" t="s">
        <v>6</v>
      </c>
      <c r="D476" s="17" t="s">
        <v>5</v>
      </c>
      <c r="E476" s="17"/>
      <c r="F476" s="18">
        <f aca="true" t="shared" si="49" ref="F476:F481">F477</f>
        <v>19640</v>
      </c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</row>
    <row r="477" spans="1:22" s="28" customFormat="1" ht="47.25" outlineLevel="5">
      <c r="A477" s="22" t="s">
        <v>85</v>
      </c>
      <c r="B477" s="9" t="s">
        <v>84</v>
      </c>
      <c r="C477" s="9" t="s">
        <v>6</v>
      </c>
      <c r="D477" s="9" t="s">
        <v>5</v>
      </c>
      <c r="E477" s="9"/>
      <c r="F477" s="10">
        <f t="shared" si="49"/>
        <v>19640</v>
      </c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</row>
    <row r="478" spans="1:22" s="28" customFormat="1" ht="31.5" outlineLevel="5">
      <c r="A478" s="22" t="s">
        <v>144</v>
      </c>
      <c r="B478" s="9" t="s">
        <v>84</v>
      </c>
      <c r="C478" s="9" t="s">
        <v>145</v>
      </c>
      <c r="D478" s="9" t="s">
        <v>5</v>
      </c>
      <c r="E478" s="9"/>
      <c r="F478" s="10">
        <f t="shared" si="49"/>
        <v>19640</v>
      </c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</row>
    <row r="479" spans="1:22" s="28" customFormat="1" ht="31.5" outlineLevel="5">
      <c r="A479" s="22" t="s">
        <v>149</v>
      </c>
      <c r="B479" s="12" t="s">
        <v>84</v>
      </c>
      <c r="C479" s="12" t="s">
        <v>146</v>
      </c>
      <c r="D479" s="12" t="s">
        <v>5</v>
      </c>
      <c r="E479" s="12"/>
      <c r="F479" s="13">
        <f t="shared" si="49"/>
        <v>19640</v>
      </c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</row>
    <row r="480" spans="1:22" s="28" customFormat="1" ht="47.25" outlineLevel="5">
      <c r="A480" s="5" t="s">
        <v>275</v>
      </c>
      <c r="B480" s="6" t="s">
        <v>84</v>
      </c>
      <c r="C480" s="6" t="s">
        <v>276</v>
      </c>
      <c r="D480" s="6" t="s">
        <v>5</v>
      </c>
      <c r="E480" s="6"/>
      <c r="F480" s="7">
        <f t="shared" si="49"/>
        <v>19640</v>
      </c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</row>
    <row r="481" spans="1:22" s="28" customFormat="1" ht="15.75" outlineLevel="5">
      <c r="A481" s="5" t="s">
        <v>142</v>
      </c>
      <c r="B481" s="6" t="s">
        <v>84</v>
      </c>
      <c r="C481" s="6" t="s">
        <v>282</v>
      </c>
      <c r="D481" s="6" t="s">
        <v>143</v>
      </c>
      <c r="E481" s="6"/>
      <c r="F481" s="7">
        <f t="shared" si="49"/>
        <v>19640</v>
      </c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</row>
    <row r="482" spans="1:22" s="28" customFormat="1" ht="15.75" outlineLevel="5">
      <c r="A482" s="53" t="s">
        <v>140</v>
      </c>
      <c r="B482" s="54" t="s">
        <v>84</v>
      </c>
      <c r="C482" s="54" t="s">
        <v>282</v>
      </c>
      <c r="D482" s="54" t="s">
        <v>141</v>
      </c>
      <c r="E482" s="54"/>
      <c r="F482" s="55">
        <v>19640</v>
      </c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</row>
    <row r="483" spans="1:22" ht="18.75">
      <c r="A483" s="106" t="s">
        <v>25</v>
      </c>
      <c r="B483" s="106"/>
      <c r="C483" s="106"/>
      <c r="D483" s="106"/>
      <c r="E483" s="106"/>
      <c r="F483" s="89">
        <f>F17+F182+F189+F231+F260+F384+F176+F418+F447+F457+F470+F476</f>
        <v>575822.78285</v>
      </c>
      <c r="G483" s="11" t="e">
        <f>#REF!+G418+#REF!+G384+G260+G231+G189+G182+G17</f>
        <v>#REF!</v>
      </c>
      <c r="H483" s="11" t="e">
        <f>#REF!+H418+#REF!+H384+H260+H231+H189+H182+H17</f>
        <v>#REF!</v>
      </c>
      <c r="I483" s="11" t="e">
        <f>#REF!+I418+#REF!+I384+I260+I231+I189+I182+I17</f>
        <v>#REF!</v>
      </c>
      <c r="J483" s="11" t="e">
        <f>#REF!+J418+#REF!+J384+J260+J231+J189+J182+J17</f>
        <v>#REF!</v>
      </c>
      <c r="K483" s="11" t="e">
        <f>#REF!+K418+#REF!+K384+K260+K231+K189+K182+K17</f>
        <v>#REF!</v>
      </c>
      <c r="L483" s="11" t="e">
        <f>#REF!+L418+#REF!+L384+L260+L231+L189+L182+L17</f>
        <v>#REF!</v>
      </c>
      <c r="M483" s="11" t="e">
        <f>#REF!+M418+#REF!+M384+M260+M231+M189+M182+M17</f>
        <v>#REF!</v>
      </c>
      <c r="N483" s="11" t="e">
        <f>#REF!+N418+#REF!+N384+N260+N231+N189+N182+N17</f>
        <v>#REF!</v>
      </c>
      <c r="O483" s="11" t="e">
        <f>#REF!+O418+#REF!+O384+O260+O231+O189+O182+O17</f>
        <v>#REF!</v>
      </c>
      <c r="P483" s="11" t="e">
        <f>#REF!+P418+#REF!+P384+P260+P231+P189+P182+P17</f>
        <v>#REF!</v>
      </c>
      <c r="Q483" s="11" t="e">
        <f>#REF!+Q418+#REF!+Q384+Q260+Q231+Q189+Q182+Q17</f>
        <v>#REF!</v>
      </c>
      <c r="R483" s="11" t="e">
        <f>#REF!+R418+#REF!+R384+R260+R231+R189+R182+R17</f>
        <v>#REF!</v>
      </c>
      <c r="S483" s="11" t="e">
        <f>#REF!+S418+#REF!+S384+S260+S231+S189+S182+S17</f>
        <v>#REF!</v>
      </c>
      <c r="T483" s="11" t="e">
        <f>#REF!+T418+#REF!+T384+T260+T231+T189+T182+T17</f>
        <v>#REF!</v>
      </c>
      <c r="U483" s="11" t="e">
        <f>#REF!+U418+#REF!+U384+U260+U231+U189+U182+U17</f>
        <v>#REF!</v>
      </c>
      <c r="V483" s="11" t="e">
        <f>#REF!+V418+#REF!+V384+V260+V231+V189+V182+V17</f>
        <v>#REF!</v>
      </c>
    </row>
    <row r="484" spans="1:22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2.7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3"/>
      <c r="V485" s="3"/>
    </row>
  </sheetData>
  <sheetProtection/>
  <autoFilter ref="A16:F483"/>
  <mergeCells count="11">
    <mergeCell ref="A13:V13"/>
    <mergeCell ref="C9:V9"/>
    <mergeCell ref="A485:T485"/>
    <mergeCell ref="A483:E483"/>
    <mergeCell ref="A15:V15"/>
    <mergeCell ref="A14:V14"/>
    <mergeCell ref="B2:W2"/>
    <mergeCell ref="B3:W3"/>
    <mergeCell ref="C4:V4"/>
    <mergeCell ref="B8:W8"/>
    <mergeCell ref="B7:W7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2015-11-18T00:02:12Z</cp:lastPrinted>
  <dcterms:created xsi:type="dcterms:W3CDTF">2008-11-11T04:53:42Z</dcterms:created>
  <dcterms:modified xsi:type="dcterms:W3CDTF">2015-11-20T00:49:18Z</dcterms:modified>
  <cp:category/>
  <cp:version/>
  <cp:contentType/>
  <cp:contentStatus/>
</cp:coreProperties>
</file>